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2.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drawings/drawing3.xml" ContentType="application/vnd.openxmlformats-officedocument.drawing+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drawings/drawing4.xml" ContentType="application/vnd.openxmlformats-officedocument.drawing+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drawings/drawing5.xml" ContentType="application/vnd.openxmlformats-officedocument.drawing+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drawings/drawing6.xml" ContentType="application/vnd.openxmlformats-officedocument.drawing+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drawings/drawing7.xml" ContentType="application/vnd.openxmlformats-officedocument.drawing+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drawings/drawing8.xml" ContentType="application/vnd.openxmlformats-officedocument.drawing+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drawings/drawing9.xml" ContentType="application/vnd.openxmlformats-officedocument.drawing+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drawings/drawing10.xml" ContentType="application/vnd.openxmlformats-officedocument.drawing+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drawings/drawing11.xml" ContentType="application/vnd.openxmlformats-officedocument.drawing+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drawings/drawing12.xml" ContentType="application/vnd.openxmlformats-officedocument.drawing+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drawings/drawing13.xml" ContentType="application/vnd.openxmlformats-officedocument.drawing+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drawings/drawing14.xml" ContentType="application/vnd.openxmlformats-officedocument.drawing+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drawings/drawing15.xml" ContentType="application/vnd.openxmlformats-officedocument.drawing+xml"/>
  <Override PartName="/xl/ctrlProps/ctrlProp318.xml" ContentType="application/vnd.ms-excel.controlproperties+xml"/>
  <Override PartName="/xl/drawings/drawing16.xml" ContentType="application/vnd.openxmlformats-officedocument.drawing+xml"/>
  <Override PartName="/xl/ctrlProps/ctrlProp31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codeName="ThisWorkbook"/>
  <mc:AlternateContent xmlns:mc="http://schemas.openxmlformats.org/markup-compatibility/2006">
    <mc:Choice Requires="x15">
      <x15ac:absPath xmlns:x15ac="http://schemas.microsoft.com/office/spreadsheetml/2010/11/ac" url="https://vanduinkerkenrekreatie-my.sharepoint.com/personal/a_appeldoorn_vanduinkerken_com/Documents/Bureaublad/"/>
    </mc:Choice>
  </mc:AlternateContent>
  <xr:revisionPtr revIDLastSave="0" documentId="8_{3A74C135-B784-4F3C-9359-842931F592F6}" xr6:coauthVersionLast="47" xr6:coauthVersionMax="47" xr10:uidLastSave="{00000000-0000-0000-0000-000000000000}"/>
  <bookViews>
    <workbookView xWindow="-108" yWindow="-108" windowWidth="46296" windowHeight="12456" tabRatio="844" activeTab="4" xr2:uid="{00000000-000D-0000-FFFF-FFFF00000000}"/>
  </bookViews>
  <sheets>
    <sheet name="Informatie" sheetId="162" r:id="rId1"/>
    <sheet name="BB" sheetId="217" r:id="rId2"/>
    <sheet name="B" sheetId="219" r:id="rId3"/>
    <sheet name="L1" sheetId="222" r:id="rId4"/>
    <sheet name="L2" sheetId="226" r:id="rId5"/>
    <sheet name="L1 - L2" sheetId="151" state="hidden" r:id="rId6"/>
    <sheet name="M1" sheetId="231" r:id="rId7"/>
    <sheet name="M2" sheetId="232" r:id="rId8"/>
    <sheet name="M1 - M2" sheetId="237" state="hidden" r:id="rId9"/>
    <sheet name="Z1" sheetId="233" r:id="rId10"/>
    <sheet name="Z2" sheetId="234" r:id="rId11"/>
    <sheet name="ZZL" sheetId="235" r:id="rId12"/>
    <sheet name="Z1 - Z2" sheetId="238" state="hidden" r:id="rId13"/>
    <sheet name="Kampioenen" sheetId="59" r:id="rId14"/>
    <sheet name="Diversen" sheetId="123" r:id="rId15"/>
    <sheet name="Instellingen" sheetId="79" r:id="rId16"/>
    <sheet name="Afvaardiging" sheetId="5" r:id="rId17"/>
  </sheets>
  <definedNames>
    <definedName name="_xlnm.Print_Titles" localSheetId="16">Afvaardiging!$3:$4</definedName>
    <definedName name="_xlnm.Print_Titles" localSheetId="14">Diversen!$8:$8</definedName>
    <definedName name="_xlnm.Print_Titles" localSheetId="13">Kampioenen!$4:$4</definedName>
    <definedName name="Dressuur" localSheetId="14">Diversen!#REF!</definedName>
    <definedName name="Dressuur_1" localSheetId="14">Diversen!#REF!</definedName>
    <definedName name="Dressuur_10" localSheetId="14">Diversen!#REF!</definedName>
    <definedName name="Dressuur_2" localSheetId="14">Diversen!#REF!</definedName>
    <definedName name="Dressuur_3" localSheetId="14">Diversen!#REF!</definedName>
    <definedName name="Dressuur_4" localSheetId="14">Diversen!#REF!</definedName>
    <definedName name="Dressuur_5" localSheetId="14">Diversen!#REF!</definedName>
    <definedName name="Dressuur_6" localSheetId="14">Diversen!#REF!</definedName>
    <definedName name="Dressuur_7" localSheetId="14">Diversen!#REF!</definedName>
    <definedName name="Dressuur_8" localSheetId="14">Diversen!#REF!</definedName>
    <definedName name="Dressuur_9" localSheetId="14">Diversen!#REF!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E22" i="232" l="1"/>
  <c r="BE21" i="232"/>
  <c r="BE20" i="232"/>
  <c r="BE18" i="232"/>
  <c r="BE17" i="232"/>
  <c r="BE14" i="232"/>
  <c r="BE16" i="232"/>
  <c r="BE19" i="232"/>
  <c r="BE15" i="232"/>
  <c r="BE12" i="232"/>
  <c r="BE13" i="232"/>
  <c r="BE11" i="232"/>
  <c r="BE10" i="232"/>
  <c r="BE9" i="232"/>
  <c r="BD10" i="232"/>
  <c r="BJ10" i="232" s="1"/>
  <c r="BD9" i="232"/>
  <c r="BJ9" i="232" s="1"/>
  <c r="BC22" i="232"/>
  <c r="BC21" i="232"/>
  <c r="BC20" i="232"/>
  <c r="BC18" i="232"/>
  <c r="BC17" i="232"/>
  <c r="BC14" i="232"/>
  <c r="BC16" i="232"/>
  <c r="BC19" i="232"/>
  <c r="BC15" i="232"/>
  <c r="BC12" i="232"/>
  <c r="BC13" i="232"/>
  <c r="BI13" i="232" s="1"/>
  <c r="BC11" i="232"/>
  <c r="BI11" i="232" s="1"/>
  <c r="BC10" i="232"/>
  <c r="BC9" i="232"/>
  <c r="Z22" i="232"/>
  <c r="Z21" i="232"/>
  <c r="Z20" i="232"/>
  <c r="Z18" i="232"/>
  <c r="Z17" i="232"/>
  <c r="Z14" i="232"/>
  <c r="Z16" i="232"/>
  <c r="Z19" i="232"/>
  <c r="Z15" i="232"/>
  <c r="Z12" i="232"/>
  <c r="Z13" i="232"/>
  <c r="BD13" i="232" s="1"/>
  <c r="BJ13" i="232" s="1"/>
  <c r="Z11" i="232"/>
  <c r="BD11" i="232" s="1"/>
  <c r="BJ11" i="232" s="1"/>
  <c r="Z10" i="232"/>
  <c r="Z9" i="232"/>
  <c r="R22" i="232"/>
  <c r="R21" i="232"/>
  <c r="R20" i="232"/>
  <c r="R18" i="232"/>
  <c r="R17" i="232"/>
  <c r="R14" i="232"/>
  <c r="R16" i="232"/>
  <c r="R19" i="232"/>
  <c r="R15" i="232"/>
  <c r="R12" i="232"/>
  <c r="R13" i="232"/>
  <c r="R11" i="232"/>
  <c r="R10" i="232"/>
  <c r="R9" i="232"/>
  <c r="J22" i="232"/>
  <c r="BD22" i="232" s="1"/>
  <c r="BJ22" i="232" s="1"/>
  <c r="J21" i="232"/>
  <c r="BD21" i="232" s="1"/>
  <c r="BJ21" i="232" s="1"/>
  <c r="J20" i="232"/>
  <c r="BD20" i="232" s="1"/>
  <c r="BJ20" i="232" s="1"/>
  <c r="J18" i="232"/>
  <c r="BD18" i="232" s="1"/>
  <c r="BJ18" i="232" s="1"/>
  <c r="J17" i="232"/>
  <c r="BD17" i="232" s="1"/>
  <c r="BJ17" i="232" s="1"/>
  <c r="J14" i="232"/>
  <c r="BD14" i="232" s="1"/>
  <c r="BJ14" i="232" s="1"/>
  <c r="J16" i="232"/>
  <c r="J19" i="232"/>
  <c r="J15" i="232"/>
  <c r="J12" i="232"/>
  <c r="J13" i="232"/>
  <c r="J11" i="232"/>
  <c r="J10" i="232"/>
  <c r="J9" i="232"/>
  <c r="BI21" i="231"/>
  <c r="BE26" i="231"/>
  <c r="BE25" i="231"/>
  <c r="BI25" i="231" s="1"/>
  <c r="BE23" i="231"/>
  <c r="BI23" i="231" s="1"/>
  <c r="BE21" i="231"/>
  <c r="BE28" i="231"/>
  <c r="BE19" i="231"/>
  <c r="BI19" i="231" s="1"/>
  <c r="BE27" i="231"/>
  <c r="BE18" i="231"/>
  <c r="BE24" i="231"/>
  <c r="BE10" i="231"/>
  <c r="BE16" i="231"/>
  <c r="BE15" i="231"/>
  <c r="BE17" i="231"/>
  <c r="BE13" i="231"/>
  <c r="BI13" i="231" s="1"/>
  <c r="BE22" i="231"/>
  <c r="BI22" i="231" s="1"/>
  <c r="BE20" i="231"/>
  <c r="BE14" i="231"/>
  <c r="BE12" i="231"/>
  <c r="BE11" i="231"/>
  <c r="BE9" i="231"/>
  <c r="BC26" i="231"/>
  <c r="BC25" i="231"/>
  <c r="BC23" i="231"/>
  <c r="BC21" i="231"/>
  <c r="BC28" i="231"/>
  <c r="BC19" i="231"/>
  <c r="BC27" i="231"/>
  <c r="BI27" i="231" s="1"/>
  <c r="BC18" i="231"/>
  <c r="BC24" i="231"/>
  <c r="BC10" i="231"/>
  <c r="BC16" i="231"/>
  <c r="BI16" i="231" s="1"/>
  <c r="BC15" i="231"/>
  <c r="BI15" i="231" s="1"/>
  <c r="BC17" i="231"/>
  <c r="BI17" i="231" s="1"/>
  <c r="BC13" i="231"/>
  <c r="BC22" i="231"/>
  <c r="BC20" i="231"/>
  <c r="BI20" i="231" s="1"/>
  <c r="BC14" i="231"/>
  <c r="BC12" i="231"/>
  <c r="BI12" i="231" s="1"/>
  <c r="BC11" i="231"/>
  <c r="BC9" i="231"/>
  <c r="Z26" i="231"/>
  <c r="Z25" i="231"/>
  <c r="Z23" i="231"/>
  <c r="BD23" i="231" s="1"/>
  <c r="BJ23" i="231" s="1"/>
  <c r="Z21" i="231"/>
  <c r="Z28" i="231"/>
  <c r="Z19" i="231"/>
  <c r="Z27" i="231"/>
  <c r="Z18" i="231"/>
  <c r="Z24" i="231"/>
  <c r="Z10" i="231"/>
  <c r="Z16" i="231"/>
  <c r="Z15" i="231"/>
  <c r="Z17" i="231"/>
  <c r="Z13" i="231"/>
  <c r="Z22" i="231"/>
  <c r="Z20" i="231"/>
  <c r="Z14" i="231"/>
  <c r="Z12" i="231"/>
  <c r="Z11" i="231"/>
  <c r="Z9" i="231"/>
  <c r="R26" i="231"/>
  <c r="R25" i="231"/>
  <c r="R23" i="231"/>
  <c r="R21" i="231"/>
  <c r="R28" i="231"/>
  <c r="R19" i="231"/>
  <c r="BD19" i="231" s="1"/>
  <c r="BJ19" i="231" s="1"/>
  <c r="R27" i="231"/>
  <c r="BD27" i="231" s="1"/>
  <c r="BJ27" i="231" s="1"/>
  <c r="R18" i="231"/>
  <c r="R24" i="231"/>
  <c r="R10" i="231"/>
  <c r="R16" i="231"/>
  <c r="R15" i="231"/>
  <c r="R17" i="231"/>
  <c r="R13" i="231"/>
  <c r="R22" i="231"/>
  <c r="R20" i="231"/>
  <c r="R14" i="231"/>
  <c r="R12" i="231"/>
  <c r="BD12" i="231" s="1"/>
  <c r="BJ12" i="231" s="1"/>
  <c r="R11" i="231"/>
  <c r="BD11" i="231" s="1"/>
  <c r="BJ11" i="231" s="1"/>
  <c r="R9" i="231"/>
  <c r="J26" i="231"/>
  <c r="J25" i="231"/>
  <c r="J23" i="231"/>
  <c r="J21" i="231"/>
  <c r="J28" i="231"/>
  <c r="J19" i="231"/>
  <c r="J27" i="231"/>
  <c r="J18" i="231"/>
  <c r="J24" i="231"/>
  <c r="J10" i="231"/>
  <c r="BD10" i="231" s="1"/>
  <c r="BJ10" i="231" s="1"/>
  <c r="J16" i="231"/>
  <c r="BD16" i="231" s="1"/>
  <c r="BJ16" i="231" s="1"/>
  <c r="J15" i="231"/>
  <c r="J17" i="231"/>
  <c r="J13" i="231"/>
  <c r="J22" i="231"/>
  <c r="J20" i="231"/>
  <c r="J14" i="231"/>
  <c r="J12" i="231"/>
  <c r="J11" i="231"/>
  <c r="J9" i="231"/>
  <c r="BI13" i="226"/>
  <c r="BI12" i="226"/>
  <c r="BI16" i="226"/>
  <c r="BE26" i="226"/>
  <c r="BE25" i="226"/>
  <c r="BE24" i="226"/>
  <c r="BE22" i="226"/>
  <c r="BE27" i="226"/>
  <c r="BE19" i="226"/>
  <c r="BE17" i="226"/>
  <c r="BE18" i="226"/>
  <c r="BE23" i="226"/>
  <c r="BE15" i="226"/>
  <c r="BE20" i="226"/>
  <c r="BE14" i="226"/>
  <c r="BE21" i="226"/>
  <c r="BE13" i="226"/>
  <c r="BE12" i="226"/>
  <c r="BE16" i="226"/>
  <c r="BE10" i="226"/>
  <c r="BE11" i="226"/>
  <c r="BE9" i="226"/>
  <c r="BC26" i="226"/>
  <c r="BI26" i="226" s="1"/>
  <c r="BC25" i="226"/>
  <c r="BC24" i="226"/>
  <c r="BC22" i="226"/>
  <c r="BI22" i="226" s="1"/>
  <c r="BC27" i="226"/>
  <c r="BC19" i="226"/>
  <c r="BC17" i="226"/>
  <c r="BC18" i="226"/>
  <c r="BI18" i="226" s="1"/>
  <c r="BC23" i="226"/>
  <c r="BC15" i="226"/>
  <c r="BC20" i="226"/>
  <c r="BC14" i="226"/>
  <c r="BC21" i="226"/>
  <c r="BC13" i="226"/>
  <c r="BC12" i="226"/>
  <c r="BC16" i="226"/>
  <c r="BC10" i="226"/>
  <c r="BC11" i="226"/>
  <c r="BC9" i="226"/>
  <c r="Z26" i="226"/>
  <c r="BD26" i="226" s="1"/>
  <c r="BJ26" i="226" s="1"/>
  <c r="Z25" i="226"/>
  <c r="Z24" i="226"/>
  <c r="Z22" i="226"/>
  <c r="Z27" i="226"/>
  <c r="Z19" i="226"/>
  <c r="Z17" i="226"/>
  <c r="Z18" i="226"/>
  <c r="Z23" i="226"/>
  <c r="Z15" i="226"/>
  <c r="Z20" i="226"/>
  <c r="Z14" i="226"/>
  <c r="Z21" i="226"/>
  <c r="BD21" i="226" s="1"/>
  <c r="BJ21" i="226" s="1"/>
  <c r="Z13" i="226"/>
  <c r="Z12" i="226"/>
  <c r="Z16" i="226"/>
  <c r="Z10" i="226"/>
  <c r="Z11" i="226"/>
  <c r="Z9" i="226"/>
  <c r="R26" i="226"/>
  <c r="R25" i="226"/>
  <c r="R24" i="226"/>
  <c r="R22" i="226"/>
  <c r="R27" i="226"/>
  <c r="R19" i="226"/>
  <c r="R17" i="226"/>
  <c r="R18" i="226"/>
  <c r="R23" i="226"/>
  <c r="R15" i="226"/>
  <c r="R20" i="226"/>
  <c r="R14" i="226"/>
  <c r="R21" i="226"/>
  <c r="R13" i="226"/>
  <c r="R12" i="226"/>
  <c r="R16" i="226"/>
  <c r="R10" i="226"/>
  <c r="R11" i="226"/>
  <c r="R9" i="226"/>
  <c r="J26" i="226"/>
  <c r="J25" i="226"/>
  <c r="J24" i="226"/>
  <c r="BD24" i="226" s="1"/>
  <c r="BJ24" i="226" s="1"/>
  <c r="J22" i="226"/>
  <c r="BD22" i="226" s="1"/>
  <c r="BJ22" i="226" s="1"/>
  <c r="J27" i="226"/>
  <c r="J19" i="226"/>
  <c r="J17" i="226"/>
  <c r="BD17" i="226" s="1"/>
  <c r="BJ17" i="226" s="1"/>
  <c r="J18" i="226"/>
  <c r="J23" i="226"/>
  <c r="J15" i="226"/>
  <c r="BD15" i="226" s="1"/>
  <c r="BJ15" i="226" s="1"/>
  <c r="J20" i="226"/>
  <c r="BD20" i="226" s="1"/>
  <c r="BJ20" i="226" s="1"/>
  <c r="J14" i="226"/>
  <c r="J21" i="226"/>
  <c r="J13" i="226"/>
  <c r="J12" i="226"/>
  <c r="BD12" i="226" s="1"/>
  <c r="BJ12" i="226" s="1"/>
  <c r="J16" i="226"/>
  <c r="BD16" i="226" s="1"/>
  <c r="BJ16" i="226" s="1"/>
  <c r="J10" i="226"/>
  <c r="J11" i="226"/>
  <c r="J9" i="226"/>
  <c r="BD9" i="226" s="1"/>
  <c r="BJ9" i="226" s="1"/>
  <c r="BE40" i="222"/>
  <c r="BE39" i="222"/>
  <c r="BE38" i="222"/>
  <c r="BI38" i="222" s="1"/>
  <c r="BE35" i="222"/>
  <c r="BE34" i="222"/>
  <c r="BI34" i="222" s="1"/>
  <c r="BE31" i="222"/>
  <c r="BE29" i="222"/>
  <c r="BE28" i="222"/>
  <c r="BE26" i="222"/>
  <c r="BE37" i="222"/>
  <c r="BE36" i="222"/>
  <c r="BE23" i="222"/>
  <c r="BE33" i="222"/>
  <c r="BE25" i="222"/>
  <c r="BE19" i="222"/>
  <c r="BI19" i="222" s="1"/>
  <c r="BE22" i="222"/>
  <c r="BI22" i="222" s="1"/>
  <c r="BE27" i="222"/>
  <c r="BE9" i="222"/>
  <c r="BE32" i="222"/>
  <c r="BE20" i="222"/>
  <c r="BE30" i="222"/>
  <c r="BE17" i="222"/>
  <c r="BE21" i="222"/>
  <c r="BE16" i="222"/>
  <c r="BE24" i="222"/>
  <c r="BE18" i="222"/>
  <c r="BE15" i="222"/>
  <c r="BI15" i="222" s="1"/>
  <c r="BE12" i="222"/>
  <c r="BI12" i="222" s="1"/>
  <c r="BE14" i="222"/>
  <c r="BE13" i="222"/>
  <c r="BE11" i="222"/>
  <c r="BE10" i="222"/>
  <c r="BC40" i="222"/>
  <c r="BC39" i="222"/>
  <c r="BC38" i="222"/>
  <c r="BC35" i="222"/>
  <c r="BI35" i="222" s="1"/>
  <c r="BC34" i="222"/>
  <c r="BC31" i="222"/>
  <c r="BC29" i="222"/>
  <c r="BC28" i="222"/>
  <c r="BC26" i="222"/>
  <c r="BC37" i="222"/>
  <c r="BI37" i="222" s="1"/>
  <c r="BC36" i="222"/>
  <c r="BI36" i="222" s="1"/>
  <c r="BC23" i="222"/>
  <c r="BI23" i="222" s="1"/>
  <c r="BC33" i="222"/>
  <c r="BI33" i="222" s="1"/>
  <c r="BC25" i="222"/>
  <c r="BC19" i="222"/>
  <c r="BC22" i="222"/>
  <c r="BC27" i="222"/>
  <c r="BC9" i="222"/>
  <c r="BC32" i="222"/>
  <c r="BC20" i="222"/>
  <c r="BI20" i="222" s="1"/>
  <c r="BC30" i="222"/>
  <c r="BC17" i="222"/>
  <c r="BI17" i="222" s="1"/>
  <c r="BC21" i="222"/>
  <c r="BI21" i="222" s="1"/>
  <c r="BC16" i="222"/>
  <c r="BI16" i="222" s="1"/>
  <c r="BC24" i="222"/>
  <c r="BI24" i="222" s="1"/>
  <c r="BC18" i="222"/>
  <c r="BC15" i="222"/>
  <c r="BC12" i="222"/>
  <c r="BC14" i="222"/>
  <c r="BC13" i="222"/>
  <c r="BC11" i="222"/>
  <c r="BC10" i="222"/>
  <c r="Z40" i="222"/>
  <c r="Z39" i="222"/>
  <c r="Z38" i="222"/>
  <c r="Z35" i="222"/>
  <c r="Z34" i="222"/>
  <c r="Z31" i="222"/>
  <c r="Z29" i="222"/>
  <c r="Z28" i="222"/>
  <c r="Z26" i="222"/>
  <c r="Z37" i="222"/>
  <c r="Z36" i="222"/>
  <c r="Z23" i="222"/>
  <c r="Z33" i="222"/>
  <c r="Z25" i="222"/>
  <c r="Z19" i="222"/>
  <c r="Z22" i="222"/>
  <c r="Z27" i="222"/>
  <c r="Z9" i="222"/>
  <c r="Z32" i="222"/>
  <c r="Z20" i="222"/>
  <c r="Z30" i="222"/>
  <c r="Z17" i="222"/>
  <c r="Z21" i="222"/>
  <c r="Z16" i="222"/>
  <c r="Z24" i="222"/>
  <c r="Z18" i="222"/>
  <c r="Z15" i="222"/>
  <c r="Z12" i="222"/>
  <c r="Z14" i="222"/>
  <c r="Z13" i="222"/>
  <c r="Z11" i="222"/>
  <c r="Z10" i="222"/>
  <c r="R40" i="222"/>
  <c r="R39" i="222"/>
  <c r="R38" i="222"/>
  <c r="R35" i="222"/>
  <c r="R34" i="222"/>
  <c r="R31" i="222"/>
  <c r="BD31" i="222" s="1"/>
  <c r="BJ31" i="222" s="1"/>
  <c r="R29" i="222"/>
  <c r="BD29" i="222" s="1"/>
  <c r="BJ29" i="222" s="1"/>
  <c r="R28" i="222"/>
  <c r="BD28" i="222" s="1"/>
  <c r="BJ28" i="222" s="1"/>
  <c r="R26" i="222"/>
  <c r="BD26" i="222" s="1"/>
  <c r="BJ26" i="222" s="1"/>
  <c r="R37" i="222"/>
  <c r="R36" i="222"/>
  <c r="R23" i="222"/>
  <c r="R33" i="222"/>
  <c r="R25" i="222"/>
  <c r="R19" i="222"/>
  <c r="R22" i="222"/>
  <c r="R27" i="222"/>
  <c r="R9" i="222"/>
  <c r="BD9" i="222" s="1"/>
  <c r="BJ9" i="222" s="1"/>
  <c r="R32" i="222"/>
  <c r="BD32" i="222" s="1"/>
  <c r="BJ32" i="222" s="1"/>
  <c r="R20" i="222"/>
  <c r="BD20" i="222" s="1"/>
  <c r="BJ20" i="222" s="1"/>
  <c r="R30" i="222"/>
  <c r="BD30" i="222" s="1"/>
  <c r="BJ30" i="222" s="1"/>
  <c r="R17" i="222"/>
  <c r="R21" i="222"/>
  <c r="R16" i="222"/>
  <c r="R24" i="222"/>
  <c r="R18" i="222"/>
  <c r="R15" i="222"/>
  <c r="R12" i="222"/>
  <c r="R14" i="222"/>
  <c r="R13" i="222"/>
  <c r="BD13" i="222" s="1"/>
  <c r="BJ13" i="222" s="1"/>
  <c r="R11" i="222"/>
  <c r="BD11" i="222" s="1"/>
  <c r="BJ11" i="222" s="1"/>
  <c r="R10" i="222"/>
  <c r="BD10" i="222" s="1"/>
  <c r="BJ10" i="222" s="1"/>
  <c r="J40" i="222"/>
  <c r="BD40" i="222" s="1"/>
  <c r="BJ40" i="222" s="1"/>
  <c r="J39" i="222"/>
  <c r="J38" i="222"/>
  <c r="J35" i="222"/>
  <c r="J34" i="222"/>
  <c r="J31" i="222"/>
  <c r="J29" i="222"/>
  <c r="J28" i="222"/>
  <c r="J26" i="222"/>
  <c r="J37" i="222"/>
  <c r="J36" i="222"/>
  <c r="BD36" i="222" s="1"/>
  <c r="BJ36" i="222" s="1"/>
  <c r="J23" i="222"/>
  <c r="BD23" i="222" s="1"/>
  <c r="BJ23" i="222" s="1"/>
  <c r="J33" i="222"/>
  <c r="BD33" i="222" s="1"/>
  <c r="BJ33" i="222" s="1"/>
  <c r="J25" i="222"/>
  <c r="J19" i="222"/>
  <c r="J22" i="222"/>
  <c r="J27" i="222"/>
  <c r="J9" i="222"/>
  <c r="J32" i="222"/>
  <c r="J20" i="222"/>
  <c r="J30" i="222"/>
  <c r="J17" i="222"/>
  <c r="J21" i="222"/>
  <c r="BD21" i="222" s="1"/>
  <c r="BJ21" i="222" s="1"/>
  <c r="J16" i="222"/>
  <c r="BD16" i="222" s="1"/>
  <c r="BJ16" i="222" s="1"/>
  <c r="J24" i="222"/>
  <c r="BD24" i="222" s="1"/>
  <c r="BJ24" i="222" s="1"/>
  <c r="J18" i="222"/>
  <c r="J15" i="222"/>
  <c r="J12" i="222"/>
  <c r="J14" i="222"/>
  <c r="J13" i="222"/>
  <c r="J11" i="222"/>
  <c r="J10" i="222"/>
  <c r="BE23" i="219"/>
  <c r="BE22" i="219"/>
  <c r="BE21" i="219"/>
  <c r="BE26" i="219"/>
  <c r="BE20" i="219"/>
  <c r="BE25" i="219"/>
  <c r="BE18" i="219"/>
  <c r="BE19" i="219"/>
  <c r="BE17" i="219"/>
  <c r="BE9" i="219"/>
  <c r="BE24" i="219"/>
  <c r="BE15" i="219"/>
  <c r="BE16" i="219"/>
  <c r="BE11" i="219"/>
  <c r="BE12" i="219"/>
  <c r="BE14" i="219"/>
  <c r="BE13" i="219"/>
  <c r="BE10" i="219"/>
  <c r="BC23" i="219"/>
  <c r="BI23" i="219" s="1"/>
  <c r="BC22" i="219"/>
  <c r="BI22" i="219" s="1"/>
  <c r="BC21" i="219"/>
  <c r="BI21" i="219" s="1"/>
  <c r="BC26" i="219"/>
  <c r="BI26" i="219" s="1"/>
  <c r="BC20" i="219"/>
  <c r="BC25" i="219"/>
  <c r="BC18" i="219"/>
  <c r="BC19" i="219"/>
  <c r="BC17" i="219"/>
  <c r="BC9" i="219"/>
  <c r="BC24" i="219"/>
  <c r="BI24" i="219" s="1"/>
  <c r="BC15" i="219"/>
  <c r="BI15" i="219" s="1"/>
  <c r="BC16" i="219"/>
  <c r="BI16" i="219" s="1"/>
  <c r="BC11" i="219"/>
  <c r="BI11" i="219" s="1"/>
  <c r="BC12" i="219"/>
  <c r="BI12" i="219" s="1"/>
  <c r="BC14" i="219"/>
  <c r="BI14" i="219" s="1"/>
  <c r="BC13" i="219"/>
  <c r="BC10" i="219"/>
  <c r="Z23" i="219"/>
  <c r="Z22" i="219"/>
  <c r="Z21" i="219"/>
  <c r="Z26" i="219"/>
  <c r="Z20" i="219"/>
  <c r="Z25" i="219"/>
  <c r="Z18" i="219"/>
  <c r="Z19" i="219"/>
  <c r="Z17" i="219"/>
  <c r="Z9" i="219"/>
  <c r="Z24" i="219"/>
  <c r="Z15" i="219"/>
  <c r="Z16" i="219"/>
  <c r="Z11" i="219"/>
  <c r="Z12" i="219"/>
  <c r="Z14" i="219"/>
  <c r="Z13" i="219"/>
  <c r="Z10" i="219"/>
  <c r="R23" i="219"/>
  <c r="R22" i="219"/>
  <c r="R21" i="219"/>
  <c r="R26" i="219"/>
  <c r="R20" i="219"/>
  <c r="R25" i="219"/>
  <c r="R18" i="219"/>
  <c r="R19" i="219"/>
  <c r="R17" i="219"/>
  <c r="R9" i="219"/>
  <c r="R24" i="219"/>
  <c r="R15" i="219"/>
  <c r="R16" i="219"/>
  <c r="R11" i="219"/>
  <c r="R12" i="219"/>
  <c r="R14" i="219"/>
  <c r="R13" i="219"/>
  <c r="R10" i="219"/>
  <c r="J23" i="219"/>
  <c r="J22" i="219"/>
  <c r="J21" i="219"/>
  <c r="J26" i="219"/>
  <c r="J20" i="219"/>
  <c r="J25" i="219"/>
  <c r="J18" i="219"/>
  <c r="J19" i="219"/>
  <c r="J17" i="219"/>
  <c r="J9" i="219"/>
  <c r="BD9" i="219" s="1"/>
  <c r="BJ9" i="219" s="1"/>
  <c r="J24" i="219"/>
  <c r="J15" i="219"/>
  <c r="J16" i="219"/>
  <c r="J11" i="219"/>
  <c r="J12" i="219"/>
  <c r="J14" i="219"/>
  <c r="J13" i="219"/>
  <c r="BD13" i="219" s="1"/>
  <c r="BJ13" i="219" s="1"/>
  <c r="J10" i="219"/>
  <c r="BI13" i="235"/>
  <c r="BE14" i="235"/>
  <c r="BE9" i="235"/>
  <c r="BE13" i="235"/>
  <c r="BE12" i="235"/>
  <c r="BE11" i="235"/>
  <c r="BE10" i="235"/>
  <c r="BC14" i="235"/>
  <c r="BI14" i="235" s="1"/>
  <c r="BC9" i="235"/>
  <c r="BI9" i="235" s="1"/>
  <c r="BC13" i="235"/>
  <c r="BC12" i="235"/>
  <c r="BI12" i="235" s="1"/>
  <c r="BC11" i="235"/>
  <c r="BI11" i="235" s="1"/>
  <c r="BC10" i="235"/>
  <c r="BI10" i="235" s="1"/>
  <c r="Z14" i="235"/>
  <c r="Z9" i="235"/>
  <c r="Z13" i="235"/>
  <c r="Z12" i="235"/>
  <c r="Z11" i="235"/>
  <c r="Z10" i="235"/>
  <c r="R14" i="235"/>
  <c r="R9" i="235"/>
  <c r="R13" i="235"/>
  <c r="R12" i="235"/>
  <c r="R11" i="235"/>
  <c r="R10" i="235"/>
  <c r="J14" i="235"/>
  <c r="J9" i="235"/>
  <c r="J13" i="235"/>
  <c r="BD13" i="235" s="1"/>
  <c r="BJ13" i="235" s="1"/>
  <c r="J12" i="235"/>
  <c r="BD12" i="235" s="1"/>
  <c r="BJ12" i="235" s="1"/>
  <c r="J11" i="235"/>
  <c r="BD11" i="235" s="1"/>
  <c r="BJ11" i="235" s="1"/>
  <c r="J10" i="235"/>
  <c r="BD10" i="235" s="1"/>
  <c r="BJ10" i="235" s="1"/>
  <c r="BE22" i="234"/>
  <c r="BE21" i="234"/>
  <c r="BE20" i="234"/>
  <c r="BE19" i="234"/>
  <c r="BE18" i="234"/>
  <c r="BE16" i="234"/>
  <c r="BE15" i="234"/>
  <c r="BE17" i="234"/>
  <c r="BE12" i="234"/>
  <c r="BE13" i="234"/>
  <c r="BE14" i="234"/>
  <c r="BE11" i="234"/>
  <c r="BE10" i="234"/>
  <c r="BE9" i="234"/>
  <c r="BD10" i="234"/>
  <c r="BJ10" i="234" s="1"/>
  <c r="BD9" i="234"/>
  <c r="BJ9" i="234" s="1"/>
  <c r="BC22" i="234"/>
  <c r="BI22" i="234" s="1"/>
  <c r="BC21" i="234"/>
  <c r="BC20" i="234"/>
  <c r="BC19" i="234"/>
  <c r="BC18" i="234"/>
  <c r="BC16" i="234"/>
  <c r="BC15" i="234"/>
  <c r="BC17" i="234"/>
  <c r="BC12" i="234"/>
  <c r="BC13" i="234"/>
  <c r="BC14" i="234"/>
  <c r="BI14" i="234" s="1"/>
  <c r="BC11" i="234"/>
  <c r="BI11" i="234" s="1"/>
  <c r="BC10" i="234"/>
  <c r="BI10" i="234" s="1"/>
  <c r="BC9" i="234"/>
  <c r="BI9" i="234" s="1"/>
  <c r="Z22" i="234"/>
  <c r="Z21" i="234"/>
  <c r="Z20" i="234"/>
  <c r="Z19" i="234"/>
  <c r="Z18" i="234"/>
  <c r="Z16" i="234"/>
  <c r="Z15" i="234"/>
  <c r="Z17" i="234"/>
  <c r="Z12" i="234"/>
  <c r="Z13" i="234"/>
  <c r="Z14" i="234"/>
  <c r="BD14" i="234" s="1"/>
  <c r="BJ14" i="234" s="1"/>
  <c r="Z11" i="234"/>
  <c r="BD11" i="234" s="1"/>
  <c r="BJ11" i="234" s="1"/>
  <c r="Z10" i="234"/>
  <c r="Z9" i="234"/>
  <c r="R22" i="234"/>
  <c r="R21" i="234"/>
  <c r="R20" i="234"/>
  <c r="R19" i="234"/>
  <c r="R18" i="234"/>
  <c r="R16" i="234"/>
  <c r="R15" i="234"/>
  <c r="R17" i="234"/>
  <c r="R12" i="234"/>
  <c r="BD12" i="234" s="1"/>
  <c r="BJ12" i="234" s="1"/>
  <c r="R13" i="234"/>
  <c r="BD13" i="234" s="1"/>
  <c r="BJ13" i="234" s="1"/>
  <c r="R14" i="234"/>
  <c r="R11" i="234"/>
  <c r="R10" i="234"/>
  <c r="R9" i="234"/>
  <c r="J22" i="234"/>
  <c r="BD22" i="234" s="1"/>
  <c r="BJ22" i="234" s="1"/>
  <c r="J21" i="234"/>
  <c r="BD21" i="234" s="1"/>
  <c r="BJ21" i="234" s="1"/>
  <c r="J20" i="234"/>
  <c r="BD20" i="234" s="1"/>
  <c r="BJ20" i="234" s="1"/>
  <c r="J19" i="234"/>
  <c r="BD19" i="234" s="1"/>
  <c r="BJ19" i="234" s="1"/>
  <c r="J18" i="234"/>
  <c r="BD18" i="234" s="1"/>
  <c r="BJ18" i="234" s="1"/>
  <c r="J16" i="234"/>
  <c r="BD16" i="234" s="1"/>
  <c r="BJ16" i="234" s="1"/>
  <c r="J15" i="234"/>
  <c r="BD15" i="234" s="1"/>
  <c r="BJ15" i="234" s="1"/>
  <c r="J17" i="234"/>
  <c r="BD17" i="234" s="1"/>
  <c r="BJ17" i="234" s="1"/>
  <c r="J12" i="234"/>
  <c r="J13" i="234"/>
  <c r="J14" i="234"/>
  <c r="J11" i="234"/>
  <c r="J10" i="234"/>
  <c r="J9" i="234"/>
  <c r="BI9" i="233"/>
  <c r="BE18" i="233"/>
  <c r="BE13" i="233"/>
  <c r="BE14" i="233"/>
  <c r="BE12" i="233"/>
  <c r="BE16" i="233"/>
  <c r="BE17" i="233"/>
  <c r="BE11" i="233"/>
  <c r="BE15" i="233"/>
  <c r="BE10" i="233"/>
  <c r="BE9" i="233"/>
  <c r="BC18" i="233"/>
  <c r="BI18" i="233" s="1"/>
  <c r="BC13" i="233"/>
  <c r="BI13" i="233" s="1"/>
  <c r="BC14" i="233"/>
  <c r="BI14" i="233" s="1"/>
  <c r="BC12" i="233"/>
  <c r="BI12" i="233" s="1"/>
  <c r="BC16" i="233"/>
  <c r="BC17" i="233"/>
  <c r="BC11" i="233"/>
  <c r="BC15" i="233"/>
  <c r="BC10" i="233"/>
  <c r="BC9" i="233"/>
  <c r="Z18" i="233"/>
  <c r="Z13" i="233"/>
  <c r="Z14" i="233"/>
  <c r="Z12" i="233"/>
  <c r="Z16" i="233"/>
  <c r="Z17" i="233"/>
  <c r="Z11" i="233"/>
  <c r="Z15" i="233"/>
  <c r="Z10" i="233"/>
  <c r="Z9" i="233"/>
  <c r="R18" i="233"/>
  <c r="R13" i="233"/>
  <c r="R14" i="233"/>
  <c r="R12" i="233"/>
  <c r="R16" i="233"/>
  <c r="R17" i="233"/>
  <c r="R11" i="233"/>
  <c r="R15" i="233"/>
  <c r="R10" i="233"/>
  <c r="R9" i="233"/>
  <c r="J18" i="233"/>
  <c r="BD18" i="233" s="1"/>
  <c r="BJ18" i="233" s="1"/>
  <c r="J13" i="233"/>
  <c r="BD13" i="233" s="1"/>
  <c r="BJ13" i="233" s="1"/>
  <c r="J14" i="233"/>
  <c r="BD14" i="233" s="1"/>
  <c r="BJ14" i="233" s="1"/>
  <c r="J12" i="233"/>
  <c r="J16" i="233"/>
  <c r="J17" i="233"/>
  <c r="J11" i="233"/>
  <c r="J15" i="233"/>
  <c r="J10" i="233"/>
  <c r="BD10" i="233" s="1"/>
  <c r="BJ10" i="233" s="1"/>
  <c r="J9" i="233"/>
  <c r="BD9" i="233" s="1"/>
  <c r="BJ9" i="233" s="1"/>
  <c r="J4" i="5"/>
  <c r="I4" i="5"/>
  <c r="BD19" i="232" l="1"/>
  <c r="BJ19" i="232" s="1"/>
  <c r="BD16" i="232"/>
  <c r="BJ16" i="232" s="1"/>
  <c r="BI12" i="232"/>
  <c r="BI9" i="232"/>
  <c r="BI10" i="232"/>
  <c r="BD12" i="232"/>
  <c r="BJ12" i="232" s="1"/>
  <c r="BD15" i="232"/>
  <c r="BJ15" i="232" s="1"/>
  <c r="BI15" i="232"/>
  <c r="BI14" i="232"/>
  <c r="BI17" i="232"/>
  <c r="BI18" i="232"/>
  <c r="BI20" i="232"/>
  <c r="BI16" i="232"/>
  <c r="BI22" i="232"/>
  <c r="BI21" i="232"/>
  <c r="BI19" i="232"/>
  <c r="BD24" i="231"/>
  <c r="BJ24" i="231" s="1"/>
  <c r="BD14" i="231"/>
  <c r="BJ14" i="231" s="1"/>
  <c r="BD28" i="231"/>
  <c r="BJ28" i="231" s="1"/>
  <c r="BD9" i="231"/>
  <c r="BJ9" i="231" s="1"/>
  <c r="BD18" i="231"/>
  <c r="BJ18" i="231" s="1"/>
  <c r="BD20" i="231"/>
  <c r="BJ20" i="231" s="1"/>
  <c r="BD21" i="231"/>
  <c r="BJ21" i="231" s="1"/>
  <c r="BI9" i="231"/>
  <c r="BD22" i="231"/>
  <c r="BJ22" i="231" s="1"/>
  <c r="BI11" i="231"/>
  <c r="BD13" i="231"/>
  <c r="BJ13" i="231" s="1"/>
  <c r="BD25" i="231"/>
  <c r="BJ25" i="231" s="1"/>
  <c r="BD17" i="231"/>
  <c r="BJ17" i="231" s="1"/>
  <c r="BD26" i="231"/>
  <c r="BJ26" i="231" s="1"/>
  <c r="BI14" i="231"/>
  <c r="BI28" i="231"/>
  <c r="BD15" i="231"/>
  <c r="BJ15" i="231" s="1"/>
  <c r="BI10" i="231"/>
  <c r="BI24" i="231"/>
  <c r="BI18" i="231"/>
  <c r="BI26" i="231"/>
  <c r="BI9" i="226"/>
  <c r="BD23" i="226"/>
  <c r="BJ23" i="226" s="1"/>
  <c r="BI11" i="226"/>
  <c r="BI19" i="226"/>
  <c r="BD18" i="226"/>
  <c r="BJ18" i="226" s="1"/>
  <c r="BI10" i="226"/>
  <c r="BI27" i="226"/>
  <c r="BD11" i="226"/>
  <c r="BJ11" i="226" s="1"/>
  <c r="BD19" i="226"/>
  <c r="BJ19" i="226" s="1"/>
  <c r="BI24" i="226"/>
  <c r="BD10" i="226"/>
  <c r="BJ10" i="226" s="1"/>
  <c r="BD27" i="226"/>
  <c r="BJ27" i="226" s="1"/>
  <c r="BI25" i="226"/>
  <c r="BI14" i="226"/>
  <c r="BD14" i="226"/>
  <c r="BJ14" i="226" s="1"/>
  <c r="BD13" i="226"/>
  <c r="BJ13" i="226" s="1"/>
  <c r="BD25" i="226"/>
  <c r="BJ25" i="226" s="1"/>
  <c r="BI23" i="226"/>
  <c r="BI17" i="226"/>
  <c r="BI20" i="226"/>
  <c r="BI15" i="226"/>
  <c r="BI21" i="226"/>
  <c r="BD34" i="222"/>
  <c r="BJ34" i="222" s="1"/>
  <c r="BD12" i="222"/>
  <c r="BJ12" i="222" s="1"/>
  <c r="BD35" i="222"/>
  <c r="BJ35" i="222" s="1"/>
  <c r="BD15" i="222"/>
  <c r="BJ15" i="222" s="1"/>
  <c r="BD38" i="222"/>
  <c r="BJ38" i="222" s="1"/>
  <c r="BI11" i="222"/>
  <c r="BI32" i="222"/>
  <c r="BI29" i="222"/>
  <c r="BD14" i="222"/>
  <c r="BJ14" i="222" s="1"/>
  <c r="BD27" i="222"/>
  <c r="BJ27" i="222" s="1"/>
  <c r="BD22" i="222"/>
  <c r="BJ22" i="222" s="1"/>
  <c r="BI10" i="222"/>
  <c r="BD19" i="222"/>
  <c r="BJ19" i="222" s="1"/>
  <c r="BD18" i="222"/>
  <c r="BJ18" i="222" s="1"/>
  <c r="BD25" i="222"/>
  <c r="BJ25" i="222" s="1"/>
  <c r="BD39" i="222"/>
  <c r="BJ39" i="222" s="1"/>
  <c r="BD17" i="222"/>
  <c r="BJ17" i="222" s="1"/>
  <c r="BD37" i="222"/>
  <c r="BJ37" i="222" s="1"/>
  <c r="BI18" i="222"/>
  <c r="BI25" i="222"/>
  <c r="BI39" i="222"/>
  <c r="BI40" i="222"/>
  <c r="BI13" i="222"/>
  <c r="BI9" i="222"/>
  <c r="BI14" i="222"/>
  <c r="BI27" i="222"/>
  <c r="BI26" i="222"/>
  <c r="BI31" i="222"/>
  <c r="BI28" i="222"/>
  <c r="BI30" i="222"/>
  <c r="BI17" i="219"/>
  <c r="BD17" i="219"/>
  <c r="BJ17" i="219" s="1"/>
  <c r="BD19" i="219"/>
  <c r="BJ19" i="219" s="1"/>
  <c r="BD18" i="219"/>
  <c r="BJ18" i="219" s="1"/>
  <c r="BD10" i="219"/>
  <c r="BJ10" i="219" s="1"/>
  <c r="BD25" i="219"/>
  <c r="BJ25" i="219" s="1"/>
  <c r="BD20" i="219"/>
  <c r="BJ20" i="219" s="1"/>
  <c r="BD14" i="219"/>
  <c r="BJ14" i="219" s="1"/>
  <c r="BD26" i="219"/>
  <c r="BJ26" i="219" s="1"/>
  <c r="BD12" i="219"/>
  <c r="BJ12" i="219" s="1"/>
  <c r="BD21" i="219"/>
  <c r="BJ21" i="219" s="1"/>
  <c r="BD11" i="219"/>
  <c r="BJ11" i="219" s="1"/>
  <c r="BD22" i="219"/>
  <c r="BJ22" i="219" s="1"/>
  <c r="BI19" i="219"/>
  <c r="BD23" i="219"/>
  <c r="BJ23" i="219" s="1"/>
  <c r="BI18" i="219"/>
  <c r="BI9" i="219"/>
  <c r="BD16" i="219"/>
  <c r="BJ16" i="219" s="1"/>
  <c r="BD15" i="219"/>
  <c r="BJ15" i="219" s="1"/>
  <c r="BI10" i="219"/>
  <c r="BD24" i="219"/>
  <c r="BJ24" i="219" s="1"/>
  <c r="BI13" i="219"/>
  <c r="BI25" i="219"/>
  <c r="BI20" i="219"/>
  <c r="BD9" i="235"/>
  <c r="BJ9" i="235" s="1"/>
  <c r="BD14" i="235"/>
  <c r="BJ14" i="235" s="1"/>
  <c r="BI13" i="234"/>
  <c r="BI12" i="234"/>
  <c r="BI15" i="234"/>
  <c r="BI16" i="234"/>
  <c r="BI18" i="234"/>
  <c r="BI19" i="234"/>
  <c r="BI20" i="234"/>
  <c r="BI21" i="234"/>
  <c r="BI17" i="234"/>
  <c r="BI10" i="233"/>
  <c r="BD15" i="233"/>
  <c r="BJ15" i="233" s="1"/>
  <c r="BD11" i="233"/>
  <c r="BJ11" i="233" s="1"/>
  <c r="BD17" i="233"/>
  <c r="BJ17" i="233" s="1"/>
  <c r="BD16" i="233"/>
  <c r="BJ16" i="233" s="1"/>
  <c r="BD12" i="233"/>
  <c r="BJ12" i="233" s="1"/>
  <c r="BI15" i="233"/>
  <c r="BI11" i="233"/>
  <c r="BI16" i="233"/>
  <c r="BI17" i="233"/>
  <c r="AU7" i="238"/>
  <c r="AM7" i="238"/>
  <c r="AE7" i="238"/>
  <c r="W7" i="238"/>
  <c r="O7" i="238"/>
  <c r="G7" i="238"/>
  <c r="AU6" i="238"/>
  <c r="AM6" i="238"/>
  <c r="AE6" i="238"/>
  <c r="W6" i="238"/>
  <c r="O6" i="238"/>
  <c r="G6" i="238"/>
  <c r="O5" i="238"/>
  <c r="O4" i="238"/>
  <c r="BE2" i="238" s="1"/>
  <c r="BL3" i="238"/>
  <c r="C3" i="238"/>
  <c r="BC2" i="238"/>
  <c r="AX2" i="238"/>
  <c r="AP2" i="238"/>
  <c r="AH2" i="238"/>
  <c r="Z2" i="238"/>
  <c r="R2" i="238"/>
  <c r="J2" i="238"/>
  <c r="D2" i="238"/>
  <c r="AU7" i="237"/>
  <c r="AM7" i="237"/>
  <c r="AE7" i="237"/>
  <c r="W7" i="237"/>
  <c r="O7" i="237"/>
  <c r="G7" i="237"/>
  <c r="AU6" i="237"/>
  <c r="AM6" i="237"/>
  <c r="AE6" i="237"/>
  <c r="W6" i="237"/>
  <c r="O6" i="237"/>
  <c r="G6" i="237"/>
  <c r="O5" i="237"/>
  <c r="O4" i="237"/>
  <c r="BE2" i="237" s="1"/>
  <c r="BL3" i="237"/>
  <c r="C3" i="237"/>
  <c r="BC2" i="237"/>
  <c r="AX2" i="237"/>
  <c r="AP2" i="237"/>
  <c r="AH2" i="237"/>
  <c r="Z2" i="237"/>
  <c r="R2" i="237"/>
  <c r="BD2" i="237" s="1"/>
  <c r="BJ2" i="237" s="1"/>
  <c r="J2" i="237"/>
  <c r="D2" i="237"/>
  <c r="BD2" i="238" l="1"/>
  <c r="BJ2" i="238" s="1"/>
  <c r="BF2" i="237"/>
  <c r="BI2" i="237" s="1"/>
  <c r="BF2" i="238"/>
  <c r="BI2" i="238" s="1"/>
  <c r="AU7" i="235"/>
  <c r="AM7" i="235"/>
  <c r="AE7" i="235"/>
  <c r="W7" i="235"/>
  <c r="O7" i="235"/>
  <c r="G7" i="235"/>
  <c r="AU6" i="235"/>
  <c r="AM6" i="235"/>
  <c r="AE6" i="235"/>
  <c r="W6" i="235"/>
  <c r="O6" i="235"/>
  <c r="G6" i="235"/>
  <c r="O5" i="235"/>
  <c r="O4" i="235"/>
  <c r="BF2" i="235" s="1"/>
  <c r="BL3" i="235"/>
  <c r="C3" i="235"/>
  <c r="BC2" i="235"/>
  <c r="AX2" i="235"/>
  <c r="AP2" i="235"/>
  <c r="AH2" i="235"/>
  <c r="Z2" i="235"/>
  <c r="R2" i="235"/>
  <c r="J2" i="235"/>
  <c r="D2" i="235"/>
  <c r="AU7" i="234"/>
  <c r="AM7" i="234"/>
  <c r="AE7" i="234"/>
  <c r="W7" i="234"/>
  <c r="O7" i="234"/>
  <c r="G7" i="234"/>
  <c r="AU6" i="234"/>
  <c r="AM6" i="234"/>
  <c r="AE6" i="234"/>
  <c r="W6" i="234"/>
  <c r="O6" i="234"/>
  <c r="G6" i="234"/>
  <c r="O5" i="234"/>
  <c r="O4" i="234"/>
  <c r="BF2" i="234" s="1"/>
  <c r="BL3" i="234"/>
  <c r="C3" i="234"/>
  <c r="BC2" i="234"/>
  <c r="AX2" i="234"/>
  <c r="AP2" i="234"/>
  <c r="AH2" i="234"/>
  <c r="Z2" i="234"/>
  <c r="R2" i="234"/>
  <c r="J2" i="234"/>
  <c r="D2" i="234"/>
  <c r="AU7" i="233"/>
  <c r="AM7" i="233"/>
  <c r="AE7" i="233"/>
  <c r="W7" i="233"/>
  <c r="O7" i="233"/>
  <c r="G7" i="233"/>
  <c r="AU6" i="233"/>
  <c r="AM6" i="233"/>
  <c r="AE6" i="233"/>
  <c r="W6" i="233"/>
  <c r="O6" i="233"/>
  <c r="G6" i="233"/>
  <c r="O5" i="233"/>
  <c r="O4" i="233"/>
  <c r="BE2" i="233" s="1"/>
  <c r="BL3" i="233"/>
  <c r="C3" i="233"/>
  <c r="BC2" i="233"/>
  <c r="AX2" i="233"/>
  <c r="AP2" i="233"/>
  <c r="AH2" i="233"/>
  <c r="Z2" i="233"/>
  <c r="R2" i="233"/>
  <c r="J2" i="233"/>
  <c r="D2" i="233"/>
  <c r="AU7" i="232"/>
  <c r="AM7" i="232"/>
  <c r="AE7" i="232"/>
  <c r="W7" i="232"/>
  <c r="O7" i="232"/>
  <c r="G7" i="232"/>
  <c r="AU6" i="232"/>
  <c r="AM6" i="232"/>
  <c r="AE6" i="232"/>
  <c r="W6" i="232"/>
  <c r="O6" i="232"/>
  <c r="G6" i="232"/>
  <c r="O5" i="232"/>
  <c r="O4" i="232"/>
  <c r="BE2" i="232" s="1"/>
  <c r="BL3" i="232"/>
  <c r="C3" i="232"/>
  <c r="BC2" i="232"/>
  <c r="AX2" i="232"/>
  <c r="AP2" i="232"/>
  <c r="AH2" i="232"/>
  <c r="Z2" i="232"/>
  <c r="R2" i="232"/>
  <c r="J2" i="232"/>
  <c r="D2" i="232"/>
  <c r="AU7" i="231"/>
  <c r="AM7" i="231"/>
  <c r="AE7" i="231"/>
  <c r="W7" i="231"/>
  <c r="O7" i="231"/>
  <c r="G7" i="231"/>
  <c r="AU6" i="231"/>
  <c r="AM6" i="231"/>
  <c r="AE6" i="231"/>
  <c r="W6" i="231"/>
  <c r="O6" i="231"/>
  <c r="G6" i="231"/>
  <c r="O5" i="231"/>
  <c r="O4" i="231"/>
  <c r="BF2" i="231" s="1"/>
  <c r="BL3" i="231"/>
  <c r="C3" i="231"/>
  <c r="BC2" i="231"/>
  <c r="AX2" i="231"/>
  <c r="AP2" i="231"/>
  <c r="AH2" i="231"/>
  <c r="Z2" i="231"/>
  <c r="R2" i="231"/>
  <c r="J2" i="231"/>
  <c r="D2" i="231"/>
  <c r="AU7" i="226"/>
  <c r="AM7" i="226"/>
  <c r="AE7" i="226"/>
  <c r="W7" i="226"/>
  <c r="O7" i="226"/>
  <c r="G7" i="226"/>
  <c r="AU6" i="226"/>
  <c r="AM6" i="226"/>
  <c r="AE6" i="226"/>
  <c r="W6" i="226"/>
  <c r="O6" i="226"/>
  <c r="G6" i="226"/>
  <c r="O5" i="226"/>
  <c r="O4" i="226"/>
  <c r="BL3" i="226"/>
  <c r="C3" i="226"/>
  <c r="BC2" i="226"/>
  <c r="AX2" i="226"/>
  <c r="AP2" i="226"/>
  <c r="AH2" i="226"/>
  <c r="Z2" i="226"/>
  <c r="R2" i="226"/>
  <c r="J2" i="226"/>
  <c r="D2" i="226"/>
  <c r="BF2" i="226" l="1"/>
  <c r="BE2" i="235"/>
  <c r="BI2" i="235" s="1"/>
  <c r="BD2" i="231"/>
  <c r="BJ2" i="231" s="1"/>
  <c r="BD2" i="234"/>
  <c r="BJ2" i="234" s="1"/>
  <c r="BD2" i="235"/>
  <c r="BJ2" i="235" s="1"/>
  <c r="BD2" i="232"/>
  <c r="BJ2" i="232" s="1"/>
  <c r="BD2" i="233"/>
  <c r="BJ2" i="233" s="1"/>
  <c r="BE2" i="226"/>
  <c r="BD2" i="226"/>
  <c r="BJ2" i="226" s="1"/>
  <c r="BE2" i="231"/>
  <c r="BI2" i="231" s="1"/>
  <c r="BF2" i="232"/>
  <c r="BI2" i="232" s="1"/>
  <c r="BE2" i="234"/>
  <c r="BI2" i="234" s="1"/>
  <c r="BF2" i="233"/>
  <c r="BI2" i="233" s="1"/>
  <c r="AU7" i="222"/>
  <c r="AM7" i="222"/>
  <c r="AE7" i="222"/>
  <c r="W7" i="222"/>
  <c r="O7" i="222"/>
  <c r="G7" i="222"/>
  <c r="AU6" i="222"/>
  <c r="AM6" i="222"/>
  <c r="AE6" i="222"/>
  <c r="W6" i="222"/>
  <c r="O6" i="222"/>
  <c r="G6" i="222"/>
  <c r="O5" i="222"/>
  <c r="O4" i="222"/>
  <c r="BE2" i="222" s="1"/>
  <c r="BL3" i="222"/>
  <c r="C3" i="222"/>
  <c r="BC2" i="222"/>
  <c r="AX2" i="222"/>
  <c r="AP2" i="222"/>
  <c r="AH2" i="222"/>
  <c r="Z2" i="222"/>
  <c r="R2" i="222"/>
  <c r="J2" i="222"/>
  <c r="D2" i="222"/>
  <c r="AU7" i="219"/>
  <c r="AM7" i="219"/>
  <c r="AE7" i="219"/>
  <c r="W7" i="219"/>
  <c r="O7" i="219"/>
  <c r="G7" i="219"/>
  <c r="AU6" i="219"/>
  <c r="AM6" i="219"/>
  <c r="AE6" i="219"/>
  <c r="W6" i="219"/>
  <c r="O6" i="219"/>
  <c r="G6" i="219"/>
  <c r="O5" i="219"/>
  <c r="O4" i="219"/>
  <c r="BF2" i="219" s="1"/>
  <c r="BL3" i="219"/>
  <c r="C3" i="219"/>
  <c r="BC2" i="219"/>
  <c r="AX2" i="219"/>
  <c r="AP2" i="219"/>
  <c r="AH2" i="219"/>
  <c r="Z2" i="219"/>
  <c r="R2" i="219"/>
  <c r="J2" i="219"/>
  <c r="D2" i="219"/>
  <c r="AU7" i="217"/>
  <c r="AM7" i="217"/>
  <c r="AE7" i="217"/>
  <c r="W7" i="217"/>
  <c r="O7" i="217"/>
  <c r="G7" i="217"/>
  <c r="AU6" i="217"/>
  <c r="AM6" i="217"/>
  <c r="AE6" i="217"/>
  <c r="W6" i="217"/>
  <c r="O6" i="217"/>
  <c r="G6" i="217"/>
  <c r="O5" i="217"/>
  <c r="O4" i="217"/>
  <c r="BE2" i="217" s="1"/>
  <c r="BL3" i="217"/>
  <c r="C3" i="217"/>
  <c r="BC2" i="217"/>
  <c r="AX2" i="217"/>
  <c r="AP2" i="217"/>
  <c r="AH2" i="217"/>
  <c r="Z2" i="217"/>
  <c r="R2" i="217"/>
  <c r="J2" i="217"/>
  <c r="D2" i="217"/>
  <c r="BI2" i="226" l="1"/>
  <c r="BF2" i="222"/>
  <c r="BI2" i="222" s="1"/>
  <c r="BD2" i="222"/>
  <c r="BJ2" i="222" s="1"/>
  <c r="BE2" i="219"/>
  <c r="BI2" i="219" s="1"/>
  <c r="BD2" i="217"/>
  <c r="BJ2" i="217" s="1"/>
  <c r="BD2" i="219"/>
  <c r="BJ2" i="219" s="1"/>
  <c r="BF2" i="217"/>
  <c r="BI2" i="217" s="1"/>
  <c r="B3" i="5" l="1"/>
  <c r="D2" i="123"/>
  <c r="J2" i="123"/>
  <c r="C3" i="123"/>
  <c r="B3" i="59"/>
  <c r="D2" i="151"/>
  <c r="J2" i="151"/>
  <c r="R2" i="151"/>
  <c r="Z2" i="151"/>
  <c r="AH2" i="151"/>
  <c r="AP2" i="151"/>
  <c r="AX2" i="151"/>
  <c r="BC2" i="151"/>
  <c r="C3" i="151"/>
  <c r="BL3" i="151"/>
  <c r="O4" i="151"/>
  <c r="BE2" i="151" s="1"/>
  <c r="O5" i="151"/>
  <c r="G6" i="151"/>
  <c r="O6" i="151"/>
  <c r="W6" i="151"/>
  <c r="AE6" i="151"/>
  <c r="AM6" i="151"/>
  <c r="AU6" i="151"/>
  <c r="G7" i="151"/>
  <c r="O7" i="151"/>
  <c r="W7" i="151"/>
  <c r="AE7" i="151"/>
  <c r="AM7" i="151"/>
  <c r="AU7" i="151"/>
  <c r="BD2" i="151" l="1"/>
  <c r="BJ2" i="151" s="1"/>
  <c r="BF2" i="151"/>
  <c r="BI2" i="151" s="1"/>
</calcChain>
</file>

<file path=xl/sharedStrings.xml><?xml version="1.0" encoding="utf-8"?>
<sst xmlns="http://schemas.openxmlformats.org/spreadsheetml/2006/main" count="2126" uniqueCount="539">
  <si>
    <t>Ruiter/amazone</t>
  </si>
  <si>
    <t>Paard/pony</t>
  </si>
  <si>
    <t>cat.</t>
  </si>
  <si>
    <t>vereniging</t>
  </si>
  <si>
    <t>punten</t>
  </si>
  <si>
    <t>pl.</t>
  </si>
  <si>
    <t>opmerking</t>
  </si>
  <si>
    <t>Comb.nr.</t>
  </si>
  <si>
    <t>Selectie uitslagen</t>
  </si>
  <si>
    <t>Kring:</t>
  </si>
  <si>
    <t>Klasse:</t>
  </si>
  <si>
    <t>Cat.:</t>
  </si>
  <si>
    <t>Plaatsingspunten niet gestart:</t>
  </si>
  <si>
    <t>Aantal reserves:</t>
  </si>
  <si>
    <t>Lokatie:</t>
  </si>
  <si>
    <t>Datum:</t>
  </si>
  <si>
    <t>pl.p.</t>
  </si>
  <si>
    <t>Afv.</t>
  </si>
  <si>
    <t>Res.</t>
  </si>
  <si>
    <t>Pl.</t>
  </si>
  <si>
    <t>Afvaardiging aan de Regio Kampioenschappen</t>
  </si>
  <si>
    <t>Volgnr.</t>
  </si>
  <si>
    <t>Klasse</t>
  </si>
  <si>
    <t>pl.pnt</t>
  </si>
  <si>
    <t>Cat.</t>
  </si>
  <si>
    <t>Vereniging</t>
  </si>
  <si>
    <t>Opmerking</t>
  </si>
  <si>
    <t>B</t>
  </si>
  <si>
    <t>L1</t>
  </si>
  <si>
    <t>L2</t>
  </si>
  <si>
    <t>M1</t>
  </si>
  <si>
    <t>M2</t>
  </si>
  <si>
    <t>Z1</t>
  </si>
  <si>
    <t>Z2</t>
  </si>
  <si>
    <t>Dressuur</t>
  </si>
  <si>
    <t>Pnt. 60% regel</t>
  </si>
  <si>
    <t>pnt.H</t>
  </si>
  <si>
    <t>pnt.tot</t>
  </si>
  <si>
    <t>pnt.C</t>
  </si>
  <si>
    <t>pnt.tot.</t>
  </si>
  <si>
    <t>pnt. H</t>
  </si>
  <si>
    <t>Aantal wedstrijden:</t>
  </si>
  <si>
    <t>Aantal jury's:</t>
  </si>
  <si>
    <t>Aantal afvaardiging Regio:</t>
  </si>
  <si>
    <t>Regio Kampioenen</t>
  </si>
  <si>
    <t>Totaal beste</t>
  </si>
  <si>
    <t>Totaal perc.</t>
  </si>
  <si>
    <t>Totaal pl.pnt.</t>
  </si>
  <si>
    <t>Handicap:</t>
  </si>
  <si>
    <t>Aantal per klasse:</t>
  </si>
  <si>
    <t>L1 - L2</t>
  </si>
  <si>
    <t>M1 - M2</t>
  </si>
  <si>
    <t>Z1 - Z2</t>
  </si>
  <si>
    <t>1=(1,2,3,etc) / 2=(1,3,5,etc)</t>
  </si>
  <si>
    <t>Gegevens:</t>
  </si>
  <si>
    <t>Interval plaatsingspunten:</t>
  </si>
  <si>
    <t>Aantal selectie wedstrijden:</t>
  </si>
  <si>
    <t>Totaal beste plaatsingspunten:</t>
  </si>
  <si>
    <t>Plaatsingspunten 4e wedstrijd:</t>
  </si>
  <si>
    <t>Plaatsingspunten 3e wedstrijd:</t>
  </si>
  <si>
    <t>Plaatsingspunten 2e wedstrijd:</t>
  </si>
  <si>
    <t>Plaatsingspunten 1e wedstrijd:</t>
  </si>
  <si>
    <t>Totaal alle plaatsingspunten:</t>
  </si>
  <si>
    <t>(De laagste waarde heeft voorrang, niet ingevulde gegevens doen niet mee voor de volgorde van het resultaat)</t>
  </si>
  <si>
    <t>(dit is een vaste waarde en heeft de hoogste voorrang)</t>
  </si>
  <si>
    <t>Waarde</t>
  </si>
  <si>
    <t>Totaal behaalde punten beste wedstrijden:</t>
  </si>
  <si>
    <t>Totaal behaalde punten alle wedstrijden:</t>
  </si>
  <si>
    <t>Naam van de Kring:</t>
  </si>
  <si>
    <t>afval</t>
  </si>
  <si>
    <t>Beste</t>
  </si>
  <si>
    <t>Tot.</t>
  </si>
  <si>
    <t>Aantal afval resultaten:</t>
  </si>
  <si>
    <t>ex 1</t>
  </si>
  <si>
    <t>ex 2</t>
  </si>
  <si>
    <t>Ex-aequo punten per wedstrijd</t>
  </si>
  <si>
    <t>1=ja / 0=nee</t>
  </si>
  <si>
    <t>Plaatsingspunten 6e wedstrijd:</t>
  </si>
  <si>
    <t>Plaatsingspunten 5e wedstrijd:</t>
  </si>
  <si>
    <t>Omschrijving</t>
  </si>
  <si>
    <t>Lokatie</t>
  </si>
  <si>
    <t>Datum</t>
  </si>
  <si>
    <t>1e wedstrijd</t>
  </si>
  <si>
    <t>2e wedstrijd</t>
  </si>
  <si>
    <t>3e wedstrijd</t>
  </si>
  <si>
    <t>4e wedstrijd</t>
  </si>
  <si>
    <t>5e wedstrijd</t>
  </si>
  <si>
    <t>6e wedstrijd</t>
  </si>
  <si>
    <t>Wedstrijd nummer:</t>
  </si>
  <si>
    <t>perc.</t>
  </si>
  <si>
    <t>klasse</t>
  </si>
  <si>
    <t>Selectie wedstrijd</t>
  </si>
  <si>
    <t>Plaatsingspunten niet gefinisht</t>
  </si>
  <si>
    <t>Blanko is volgens plaatsing</t>
  </si>
  <si>
    <t>Volgorde ex-aequo regeling:</t>
  </si>
  <si>
    <t>Ring</t>
  </si>
  <si>
    <t xml:space="preserve"> </t>
  </si>
  <si>
    <t>Afv. Regio</t>
  </si>
  <si>
    <t>Afvaardiging Regiokampioenschappen</t>
  </si>
  <si>
    <t>Aanmelden, Afmelden, Blanko is iedereen</t>
  </si>
  <si>
    <t>kl.</t>
  </si>
  <si>
    <t>LEES ONDERSTAANDE INFO EERST!!</t>
  </si>
  <si>
    <t>Zowel de afgevaardigden als de reserves dienen zich aan te melden met een digitaal inschrijf formulier bij het secretariaat van de kring .</t>
  </si>
  <si>
    <t xml:space="preserve">Heb je vragen over de inschrijving, mail dan naar: </t>
  </si>
  <si>
    <t>Klasse L1-L2 cat. AB samenvoegen</t>
  </si>
  <si>
    <t>Tabbladen B, L1-L2, M1-M2, Z1-Z2 nodig</t>
  </si>
  <si>
    <t>Klasse Z1-Z2 cat. CDE samenvoegen</t>
  </si>
  <si>
    <t>Klasse BB verbergen</t>
  </si>
  <si>
    <t>Nee</t>
  </si>
  <si>
    <t>BB</t>
  </si>
  <si>
    <t>ZZL</t>
  </si>
  <si>
    <t>Discipline:</t>
  </si>
  <si>
    <t>Importeren punten en/of plaatsing</t>
  </si>
  <si>
    <t>1: Punten van de proef</t>
  </si>
  <si>
    <t>Ruiter / amazone</t>
  </si>
  <si>
    <t>Zuid- West Veluwe</t>
  </si>
  <si>
    <t>voorthuizen/ Veluweruiters</t>
  </si>
  <si>
    <t>Ermelo/ Veluws Ros</t>
  </si>
  <si>
    <t>24/25-10-2024</t>
  </si>
  <si>
    <t>22/23-11-2024</t>
  </si>
  <si>
    <t>Scherpenzeel/ Willaerruiters</t>
  </si>
  <si>
    <t>20/21-12-2024</t>
  </si>
  <si>
    <t>1000506CS</t>
  </si>
  <si>
    <t>Cupido</t>
  </si>
  <si>
    <t>Willaerruiters, RV.</t>
  </si>
  <si>
    <t>988872OW</t>
  </si>
  <si>
    <t>Obligo B</t>
  </si>
  <si>
    <t>Voorwaarts, RV.</t>
  </si>
  <si>
    <t>1012617NB</t>
  </si>
  <si>
    <t>Novarilla</t>
  </si>
  <si>
    <t>Veluweruiters, RV.</t>
  </si>
  <si>
    <t>1015283OT</t>
  </si>
  <si>
    <t>O Twister</t>
  </si>
  <si>
    <t>1018273PH</t>
  </si>
  <si>
    <t>Perfect Pepper</t>
  </si>
  <si>
    <t>1016947VT</t>
  </si>
  <si>
    <t>Vanquer Z</t>
  </si>
  <si>
    <t>971171NH</t>
  </si>
  <si>
    <t>NUMARDIE-H</t>
  </si>
  <si>
    <t>Zeewolder Ruiters, RV.</t>
  </si>
  <si>
    <t>989540NH</t>
  </si>
  <si>
    <t>Nadir Suprise</t>
  </si>
  <si>
    <t>Engruiters, RV.</t>
  </si>
  <si>
    <t>999444PB</t>
  </si>
  <si>
    <t>Papillon Pp</t>
  </si>
  <si>
    <t>999840PH</t>
  </si>
  <si>
    <t>President</t>
  </si>
  <si>
    <t>Neuderuiters, RV.</t>
  </si>
  <si>
    <t>1016692CH</t>
  </si>
  <si>
    <t>Carivari</t>
  </si>
  <si>
    <t>965128NO</t>
  </si>
  <si>
    <t>Novara</t>
  </si>
  <si>
    <t>Gouden Hert (HVP.), RV.</t>
  </si>
  <si>
    <t>1015175PD</t>
  </si>
  <si>
    <t>Partoga J T</t>
  </si>
  <si>
    <t>Barneveld e.o., RV. RSV.</t>
  </si>
  <si>
    <t>999607PL</t>
  </si>
  <si>
    <t>Pearl Black</t>
  </si>
  <si>
    <t>985619OJ</t>
  </si>
  <si>
    <t>O'dore</t>
  </si>
  <si>
    <t>1005252PV</t>
  </si>
  <si>
    <t>Provini Vdp</t>
  </si>
  <si>
    <t>Laak, RV. De</t>
  </si>
  <si>
    <t>950792NM</t>
  </si>
  <si>
    <t>Nomana Samoa</t>
  </si>
  <si>
    <t>Zeewolde RV., RSC.</t>
  </si>
  <si>
    <t>976796QN</t>
  </si>
  <si>
    <t>Quadraat</t>
  </si>
  <si>
    <t>974975SH</t>
  </si>
  <si>
    <t>Samiro</t>
  </si>
  <si>
    <t>937954JB</t>
  </si>
  <si>
    <t>Jarlyna  J</t>
  </si>
  <si>
    <t>Nieuwe Heuvel BV, De</t>
  </si>
  <si>
    <t>960430IB</t>
  </si>
  <si>
    <t>Icaria</t>
  </si>
  <si>
    <t>Nieuwe Heuvel, RV.</t>
  </si>
  <si>
    <t>731878ZV</t>
  </si>
  <si>
    <t>Zorro</t>
  </si>
  <si>
    <t>Garderruiters, RV.</t>
  </si>
  <si>
    <t>1003669NW</t>
  </si>
  <si>
    <t>Noa CCC</t>
  </si>
  <si>
    <t>926023WK</t>
  </si>
  <si>
    <t>Wieke</t>
  </si>
  <si>
    <t>1017572PH</t>
  </si>
  <si>
    <t>Passoa</t>
  </si>
  <si>
    <t>1015865PG</t>
  </si>
  <si>
    <t>RZN, RV.</t>
  </si>
  <si>
    <t>1014297OF</t>
  </si>
  <si>
    <t>Olympic FD</t>
  </si>
  <si>
    <t>1003150OP</t>
  </si>
  <si>
    <t>Orlando</t>
  </si>
  <si>
    <t>1015347OG</t>
  </si>
  <si>
    <t>Oklahoma Vdp</t>
  </si>
  <si>
    <t>996758PR</t>
  </si>
  <si>
    <t>Palabras De Amor</t>
  </si>
  <si>
    <t>987741OM</t>
  </si>
  <si>
    <t>Odin</t>
  </si>
  <si>
    <t>1003435DK</t>
  </si>
  <si>
    <t>Dante</t>
  </si>
  <si>
    <t>Roosendaal, RV.</t>
  </si>
  <si>
    <t>1001366PH</t>
  </si>
  <si>
    <t>Paganini</t>
  </si>
  <si>
    <t>1011662PP</t>
  </si>
  <si>
    <t>Palinda M</t>
  </si>
  <si>
    <t>Lunaruiters, RV. de</t>
  </si>
  <si>
    <t>960564GH</t>
  </si>
  <si>
    <t>Gentle</t>
  </si>
  <si>
    <t>999154NN</t>
  </si>
  <si>
    <t>Nicesinaa van de Peelvenhoeve</t>
  </si>
  <si>
    <t>993417OC</t>
  </si>
  <si>
    <t>Orange Juice Vk</t>
  </si>
  <si>
    <t>994112MT</t>
  </si>
  <si>
    <t>MT's Make It Happen</t>
  </si>
  <si>
    <t>1000250DM</t>
  </si>
  <si>
    <t>Dipped In Chocolat</t>
  </si>
  <si>
    <t>1018322CT</t>
  </si>
  <si>
    <t>Celieta Z</t>
  </si>
  <si>
    <t>1010856PH</t>
  </si>
  <si>
    <t>Paranoh Fortuna</t>
  </si>
  <si>
    <t>977296OA</t>
  </si>
  <si>
    <t>Fürst Olivier</t>
  </si>
  <si>
    <t>1001484BS</t>
  </si>
  <si>
    <t>Better than revenge</t>
  </si>
  <si>
    <t>Jacobs (RV), Stal</t>
  </si>
  <si>
    <t>965142IM</t>
  </si>
  <si>
    <t>Ipwiths</t>
  </si>
  <si>
    <t>933185KK</t>
  </si>
  <si>
    <t>Karlijn</t>
  </si>
  <si>
    <t>1018622PW</t>
  </si>
  <si>
    <t>Pinot Noir Ks</t>
  </si>
  <si>
    <t>1016311NS</t>
  </si>
  <si>
    <t>Namaste</t>
  </si>
  <si>
    <t>Stroe, RV.</t>
  </si>
  <si>
    <t>995326OE</t>
  </si>
  <si>
    <t>1003636OS</t>
  </si>
  <si>
    <t>Orochata D'Toto Jr Jvn</t>
  </si>
  <si>
    <t>1014421NA</t>
  </si>
  <si>
    <t>Nalia I. Dancer</t>
  </si>
  <si>
    <t>995878FK</t>
  </si>
  <si>
    <t>Faarin P11101</t>
  </si>
  <si>
    <t>866535JH</t>
  </si>
  <si>
    <t>Just me</t>
  </si>
  <si>
    <t>987526JM</t>
  </si>
  <si>
    <t>Jorke 532</t>
  </si>
  <si>
    <t>Valouwe, RV.</t>
  </si>
  <si>
    <t>949214NW</t>
  </si>
  <si>
    <t>Noah</t>
  </si>
  <si>
    <t>1004049GM</t>
  </si>
  <si>
    <t>Gamaika f</t>
  </si>
  <si>
    <t>Grebberuiters, RV. De</t>
  </si>
  <si>
    <t>1006448DB</t>
  </si>
  <si>
    <t>Don Designer</t>
  </si>
  <si>
    <t>988392KJ</t>
  </si>
  <si>
    <t>Kenzo</t>
  </si>
  <si>
    <t>920361JW</t>
  </si>
  <si>
    <t>Jerez De La Frontera</t>
  </si>
  <si>
    <t>950310DS</t>
  </si>
  <si>
    <t>De Deuce</t>
  </si>
  <si>
    <t>992226VG</t>
  </si>
  <si>
    <t>Vriend</t>
  </si>
  <si>
    <t>984123NH</t>
  </si>
  <si>
    <t>Notoire Asd</t>
  </si>
  <si>
    <t>958680NS</t>
  </si>
  <si>
    <t>Stal Welgelegen's No Secrets</t>
  </si>
  <si>
    <t>1010468SE</t>
  </si>
  <si>
    <t>Secret star</t>
  </si>
  <si>
    <t>946420MW</t>
  </si>
  <si>
    <t>Magic Mike V.S</t>
  </si>
  <si>
    <t>Veluws Ros, RV.</t>
  </si>
  <si>
    <t>1009309BK</t>
  </si>
  <si>
    <t>Bellisimo Bailando K.v.o</t>
  </si>
  <si>
    <t>882011BV</t>
  </si>
  <si>
    <t>Bink</t>
  </si>
  <si>
    <t>1003598DW</t>
  </si>
  <si>
    <t>Da Vinci Sollenburg DC</t>
  </si>
  <si>
    <t>935222NV</t>
  </si>
  <si>
    <t>Narcisse</t>
  </si>
  <si>
    <t>1004184MM</t>
  </si>
  <si>
    <t>Majesteit Van De Stokhorst</t>
  </si>
  <si>
    <t>948727MV</t>
  </si>
  <si>
    <t>Mv Dollie</t>
  </si>
  <si>
    <t>Slichtenhorst, RV. PSV, Manege</t>
  </si>
  <si>
    <t>645888VD</t>
  </si>
  <si>
    <t>Valentino</t>
  </si>
  <si>
    <t>Marcroix, RV.</t>
  </si>
  <si>
    <t>966623MV</t>
  </si>
  <si>
    <t>Maurits</t>
  </si>
  <si>
    <t>944081JL</t>
  </si>
  <si>
    <t>Jula</t>
  </si>
  <si>
    <t>857237HV</t>
  </si>
  <si>
    <t>Hommage d'Apache</t>
  </si>
  <si>
    <t>875509PS</t>
  </si>
  <si>
    <t>Peru's Valentino</t>
  </si>
  <si>
    <t>944657AD</t>
  </si>
  <si>
    <t>Action.</t>
  </si>
  <si>
    <t>971614KH</t>
  </si>
  <si>
    <t>Kensington Svn</t>
  </si>
  <si>
    <t>905520LD</t>
  </si>
  <si>
    <t>Leander S.L</t>
  </si>
  <si>
    <t>939887MO</t>
  </si>
  <si>
    <t>Most Elegant</t>
  </si>
  <si>
    <t>977347NB</t>
  </si>
  <si>
    <t>Nacho X</t>
  </si>
  <si>
    <t>944236NH</t>
  </si>
  <si>
    <t>Now It'S Loxely Time Evo</t>
  </si>
  <si>
    <t>952750NE</t>
  </si>
  <si>
    <t>Noble Romance</t>
  </si>
  <si>
    <t>942226MD</t>
  </si>
  <si>
    <t>My First Choice - Dutopia</t>
  </si>
  <si>
    <t>916552LG</t>
  </si>
  <si>
    <t>Lycaon</t>
  </si>
  <si>
    <t>938979GM</t>
  </si>
  <si>
    <t>Graaf</t>
  </si>
  <si>
    <t>946899NH</t>
  </si>
  <si>
    <t>Noblesse Fortuna</t>
  </si>
  <si>
    <t>1016916KS</t>
  </si>
  <si>
    <t>Kapri</t>
  </si>
  <si>
    <t>943326SB</t>
  </si>
  <si>
    <t>Sth's Express</t>
  </si>
  <si>
    <t>923976LW</t>
  </si>
  <si>
    <t>Levisto De La Sina</t>
  </si>
  <si>
    <t>806000UA</t>
  </si>
  <si>
    <t>U-two B</t>
  </si>
  <si>
    <t>1014584MB</t>
  </si>
  <si>
    <t>Maxima</t>
  </si>
  <si>
    <t>907679IB</t>
  </si>
  <si>
    <t>Isa Faylinn</t>
  </si>
  <si>
    <t>1009375NB</t>
  </si>
  <si>
    <t>Newton'S Law</t>
  </si>
  <si>
    <t>997750KB</t>
  </si>
  <si>
    <t>Kallisto</t>
  </si>
  <si>
    <t>998353EM</t>
  </si>
  <si>
    <t>El Nino Koningshoeve</t>
  </si>
  <si>
    <t>978326JB</t>
  </si>
  <si>
    <t>Just Lady Sollenburg</t>
  </si>
  <si>
    <t>857884JM</t>
  </si>
  <si>
    <t>Jeede</t>
  </si>
  <si>
    <t xml:space="preserve">Import gegevens </t>
  </si>
  <si>
    <t>Kira van Winden</t>
  </si>
  <si>
    <t>Marlous Blaauw</t>
  </si>
  <si>
    <t>Mirthe Timmer</t>
  </si>
  <si>
    <t>Jo-ann Beukers - Houtlosser</t>
  </si>
  <si>
    <t>Kirsten Thijsen - Meijer</t>
  </si>
  <si>
    <t>Rosalie Hillebrand</t>
  </si>
  <si>
    <t>Nathalie Brobbel Dorsman</t>
  </si>
  <si>
    <t>Liset van der Lee - Bakker</t>
  </si>
  <si>
    <t>Sanne Broekhuis - Hoogenhout</t>
  </si>
  <si>
    <t>Celine Oosterom</t>
  </si>
  <si>
    <t>Madelon Dijkhuizen</t>
  </si>
  <si>
    <t>Marjan van de Langemheen</t>
  </si>
  <si>
    <t>Ann-Louise Janson</t>
  </si>
  <si>
    <t>Petty van Dijk - Vos</t>
  </si>
  <si>
    <t>Michelle Van Maaren</t>
  </si>
  <si>
    <t>Marlissa Van Nijhuis</t>
  </si>
  <si>
    <t>Odette Hartkamp</t>
  </si>
  <si>
    <t>Noëlle van den Bovenkamp</t>
  </si>
  <si>
    <t>Noelle van den Brink</t>
  </si>
  <si>
    <t>Kitty Van Veen</t>
  </si>
  <si>
    <t>Sanne Van Wingen</t>
  </si>
  <si>
    <t>Rosette Kesteren</t>
  </si>
  <si>
    <t>Monique Haazelager</t>
  </si>
  <si>
    <t>Michelle Goedkoop</t>
  </si>
  <si>
    <t>Anne Fieret</t>
  </si>
  <si>
    <t>Merel Peper</t>
  </si>
  <si>
    <t>Wilma Van Ginkel</t>
  </si>
  <si>
    <t>Tess Riethorst</t>
  </si>
  <si>
    <t>Irene Kamphorst - Van der Meyde</t>
  </si>
  <si>
    <t>Debbie Keulen</t>
  </si>
  <si>
    <t>Mirthe Den Hollander</t>
  </si>
  <si>
    <t>Silvia Peelen</t>
  </si>
  <si>
    <t>Maud Van der Heijden</t>
  </si>
  <si>
    <t>Jessica Nesselaar</t>
  </si>
  <si>
    <t>Isabella Claessens</t>
  </si>
  <si>
    <t>Danielle Mikhail</t>
  </si>
  <si>
    <t>Chantal Boelhouwer - Thijsen</t>
  </si>
  <si>
    <t>Madelon van Hoften</t>
  </si>
  <si>
    <t>Mirret Antonides</t>
  </si>
  <si>
    <t>Luna Schoonhoven</t>
  </si>
  <si>
    <t>Geralda Ter Maaten</t>
  </si>
  <si>
    <t>Inge Schattenberg - Kluin</t>
  </si>
  <si>
    <t>Dorien Wientjes</t>
  </si>
  <si>
    <t>Sanne Slotboom</t>
  </si>
  <si>
    <t>Cynthia Eggenkamp</t>
  </si>
  <si>
    <t>Annemarie Van Seventer</t>
  </si>
  <si>
    <t>Kim Alebregtse</t>
  </si>
  <si>
    <t>Anne van de Kieft</t>
  </si>
  <si>
    <t>Angela De Haan</t>
  </si>
  <si>
    <t>Shannon Van Manen</t>
  </si>
  <si>
    <t>Djuli van Winden</t>
  </si>
  <si>
    <t>Chantal Meurs</t>
  </si>
  <si>
    <t>Femke Badenbroek</t>
  </si>
  <si>
    <t>Romy Jansen</t>
  </si>
  <si>
    <t>Geraline Worst</t>
  </si>
  <si>
    <t>Ilona Steinz</t>
  </si>
  <si>
    <t>Fleur Groot Jebbink</t>
  </si>
  <si>
    <t>Joyce van Rooijen - Heuitink</t>
  </si>
  <si>
    <t>Stephanie van Lagen - Stooker</t>
  </si>
  <si>
    <t>Sanny De With</t>
  </si>
  <si>
    <t>Loes Kwaks</t>
  </si>
  <si>
    <t>Marijn Voskuilen</t>
  </si>
  <si>
    <t>Iris Worst</t>
  </si>
  <si>
    <t>Britt Veldman</t>
  </si>
  <si>
    <t>Lotte Mulder</t>
  </si>
  <si>
    <t>Albertine Vermeer</t>
  </si>
  <si>
    <t>Cheyenna Dieters</t>
  </si>
  <si>
    <t>Simone De Vries</t>
  </si>
  <si>
    <t>Irene Lubbe</t>
  </si>
  <si>
    <t>Nienke Versteeg</t>
  </si>
  <si>
    <t>Priscilla Diejen</t>
  </si>
  <si>
    <t>Germa Hol</t>
  </si>
  <si>
    <t>Christa Duits</t>
  </si>
  <si>
    <t>Ilse Van Lier</t>
  </si>
  <si>
    <t>Zoë de Booij</t>
  </si>
  <si>
    <t>Anniek Van Dulst</t>
  </si>
  <si>
    <t>Herma Van de Kamp - Gomes</t>
  </si>
  <si>
    <t>Alexandra Hayes</t>
  </si>
  <si>
    <t>Natasja Stienstra</t>
  </si>
  <si>
    <t>Jantina Bakker</t>
  </si>
  <si>
    <t>Anne van der Weerd</t>
  </si>
  <si>
    <t>Laura Altena</t>
  </si>
  <si>
    <t>Edwin Bos</t>
  </si>
  <si>
    <t>Rachel Bekkers</t>
  </si>
  <si>
    <t>Diana Van de Bovenkamp</t>
  </si>
  <si>
    <t>Isa Meddens</t>
  </si>
  <si>
    <t>Larissa Both</t>
  </si>
  <si>
    <t>Melanie Meijer</t>
  </si>
  <si>
    <t>928278MH</t>
  </si>
  <si>
    <t>Make My Day</t>
  </si>
  <si>
    <t>961441LG</t>
  </si>
  <si>
    <t>Lord William</t>
  </si>
  <si>
    <t>1020017KB</t>
  </si>
  <si>
    <t>Kingston J</t>
  </si>
  <si>
    <t>950822NH</t>
  </si>
  <si>
    <t>No Secret</t>
  </si>
  <si>
    <t>Precious Bob</t>
  </si>
  <si>
    <t>1000410PA</t>
  </si>
  <si>
    <t>Perfect Million</t>
  </si>
  <si>
    <t>1007271OF</t>
  </si>
  <si>
    <t>Opium Dream Z</t>
  </si>
  <si>
    <t>997832OK</t>
  </si>
  <si>
    <t>Osha Dallisto US</t>
  </si>
  <si>
    <t>983736TP</t>
  </si>
  <si>
    <t>Tendresse</t>
  </si>
  <si>
    <t>1019280OF</t>
  </si>
  <si>
    <t>Odina S</t>
  </si>
  <si>
    <t>1018060PV</t>
  </si>
  <si>
    <t>Playboy Av</t>
  </si>
  <si>
    <t>966508ND</t>
  </si>
  <si>
    <t>Napoleon B.</t>
  </si>
  <si>
    <t>1007328PH</t>
  </si>
  <si>
    <t>Pool Park Henk K</t>
  </si>
  <si>
    <t>1015721LG</t>
  </si>
  <si>
    <t>Los Angeles Vdw</t>
  </si>
  <si>
    <t>1020201EF</t>
  </si>
  <si>
    <t>Emma</t>
  </si>
  <si>
    <t>1018274BH</t>
  </si>
  <si>
    <t>Blossem</t>
  </si>
  <si>
    <t>O' Connor Af</t>
  </si>
  <si>
    <t>943956NE</t>
  </si>
  <si>
    <t>Novacara</t>
  </si>
  <si>
    <t>939374NH</t>
  </si>
  <si>
    <t>No Way</t>
  </si>
  <si>
    <t>992466LH</t>
  </si>
  <si>
    <t>Dream girl</t>
  </si>
  <si>
    <t>900360HV</t>
  </si>
  <si>
    <t>Hermiena</t>
  </si>
  <si>
    <t>1013968EH</t>
  </si>
  <si>
    <t>Emira D</t>
  </si>
  <si>
    <t>994075MV</t>
  </si>
  <si>
    <t>Mocca</t>
  </si>
  <si>
    <t>979095ND</t>
  </si>
  <si>
    <t>Novice Svh</t>
  </si>
  <si>
    <t>1006774DK</t>
  </si>
  <si>
    <t>Dilano D</t>
  </si>
  <si>
    <t>963930NW</t>
  </si>
  <si>
    <t>NEVERDALE</t>
  </si>
  <si>
    <t>1001832KG</t>
  </si>
  <si>
    <t>Kizzy Hk</t>
  </si>
  <si>
    <t>Bettine Van Harselaar</t>
  </si>
  <si>
    <t>Fleur Verbeek - Van der Scheer</t>
  </si>
  <si>
    <t>Tessa Groenendijk</t>
  </si>
  <si>
    <t>Christel Heuseveldt</t>
  </si>
  <si>
    <t>Rosalie De Koning - Abels</t>
  </si>
  <si>
    <t>Gerdine Frens</t>
  </si>
  <si>
    <t>Femke Kopmels</t>
  </si>
  <si>
    <t>Laura van der Poel</t>
  </si>
  <si>
    <t>Alida Veer</t>
  </si>
  <si>
    <t>Sophie van Duinkerken</t>
  </si>
  <si>
    <t>Joanne Hardeman</t>
  </si>
  <si>
    <t>Patricia Gertsen - van der Kade</t>
  </si>
  <si>
    <t>Jip Fraters</t>
  </si>
  <si>
    <t>Danielle Van Engelenhoven</t>
  </si>
  <si>
    <t>Debbie Hofenk</t>
  </si>
  <si>
    <t>Sanne Hendriksen</t>
  </si>
  <si>
    <t>Melanie Vossebelt</t>
  </si>
  <si>
    <t>Tamara Hop</t>
  </si>
  <si>
    <t>Merel Disselkoen</t>
  </si>
  <si>
    <t>Indy Koelewijn</t>
  </si>
  <si>
    <t>Michelle Wakker</t>
  </si>
  <si>
    <t>Isabella Gerards</t>
  </si>
  <si>
    <t>Evert-Jan Adams</t>
  </si>
  <si>
    <t>Match The Sunset Us</t>
  </si>
  <si>
    <t>961792MA</t>
  </si>
  <si>
    <t>LT gestart na 1 Oktober</t>
  </si>
  <si>
    <t>Anita Gertsen</t>
  </si>
  <si>
    <t>1019229LG</t>
  </si>
  <si>
    <t>Ledgia</t>
  </si>
  <si>
    <t>Andrea Druiff</t>
  </si>
  <si>
    <t>Queen Double-u Wayona</t>
  </si>
  <si>
    <t>1010664WR</t>
  </si>
  <si>
    <t>Ramona Eisinga</t>
  </si>
  <si>
    <t>Julius Caesar</t>
  </si>
  <si>
    <t>10109774JE</t>
  </si>
  <si>
    <t>Marinda Dijkhuizen-Melissen</t>
  </si>
  <si>
    <t>Lotus</t>
  </si>
  <si>
    <t>988435LM</t>
  </si>
  <si>
    <t>nee</t>
  </si>
  <si>
    <t>April van den Yssel</t>
  </si>
  <si>
    <t>Lindes Catrasse Texel</t>
  </si>
  <si>
    <t>999322LY</t>
  </si>
  <si>
    <t>Mirthe Koole</t>
  </si>
  <si>
    <t>Ladyvanck Wd</t>
  </si>
  <si>
    <t>917385LK</t>
  </si>
  <si>
    <t>Arina van Essen- Appeldoorn</t>
  </si>
  <si>
    <t>Vlastrans Arizona</t>
  </si>
  <si>
    <t>559017AA</t>
  </si>
  <si>
    <t>Klasse: B</t>
  </si>
  <si>
    <t>Klasse: L1</t>
  </si>
  <si>
    <t>Klasse: L2</t>
  </si>
  <si>
    <t>Klasse: M1</t>
  </si>
  <si>
    <t>Klasse: M2</t>
  </si>
  <si>
    <t>Klasse: Z1</t>
  </si>
  <si>
    <t>Klasse: Z2</t>
  </si>
  <si>
    <t>Klasse: ZZL</t>
  </si>
  <si>
    <t>Afvaardiging: 3</t>
  </si>
  <si>
    <t>1e Res.</t>
  </si>
  <si>
    <t>2e Res.</t>
  </si>
  <si>
    <t>Afvaardiging: 4</t>
  </si>
  <si>
    <t>Afvaardiging: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</si>
</sst>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name val="Arial"/>
    </font>
    <font>
      <sz val="10"/>
      <name val="Arial"/>
      <family val="2"/>
    </font>
    <font>
      <b/>
      <sz val="10"/>
      <name val="Arial"/>
      <family val="2"/>
    </font>
    <font>
      <sz val="18"/>
      <name val="Arial"/>
      <family val="2"/>
    </font>
    <font>
      <b/>
      <sz val="22"/>
      <color indexed="57"/>
      <name val="Arial"/>
      <family val="2"/>
    </font>
    <font>
      <b/>
      <sz val="22"/>
      <color indexed="10"/>
      <name val="Arial"/>
      <family val="2"/>
    </font>
    <font>
      <sz val="10"/>
      <color rgb="FF000000"/>
      <name val="Arial"/>
      <family val="2"/>
    </font>
    <font>
      <sz val="8"/>
      <color rgb="FF000000"/>
      <name val="Arial"/>
      <family val="2"/>
    </font>
    <font>
      <sz val="8"/>
      <color rgb="FF000000"/>
      <name val="Tahoma"/>
      <family val="2"/>
    </font>
    <font>
      <sz val="10"/>
      <color rgb="FF363636"/>
      <name val="Arial"/>
      <family val="2"/>
    </font>
  </fonts>
  <fills count="6">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158">
    <xf numFmtId="0" fontId="0" fillId="0" borderId="0" xfId="0"/>
    <xf numFmtId="0" fontId="0" fillId="0" borderId="0" xfId="0" applyProtection="1">
      <protection locked="0"/>
    </xf>
    <xf numFmtId="0" fontId="0" fillId="2" borderId="1" xfId="0" applyFill="1" applyBorder="1"/>
    <xf numFmtId="0" fontId="0" fillId="2" borderId="2" xfId="0" applyFill="1" applyBorder="1"/>
    <xf numFmtId="0" fontId="0" fillId="2" borderId="1" xfId="0" applyFill="1" applyBorder="1" applyAlignment="1">
      <alignment vertical="center"/>
    </xf>
    <xf numFmtId="0" fontId="0" fillId="2" borderId="1" xfId="0" applyFill="1" applyBorder="1" applyAlignment="1">
      <alignment wrapText="1"/>
    </xf>
    <xf numFmtId="0" fontId="0" fillId="0" borderId="1" xfId="0" applyBorder="1" applyAlignment="1" applyProtection="1">
      <alignment horizontal="left"/>
      <protection locked="0"/>
    </xf>
    <xf numFmtId="0" fontId="0" fillId="0" borderId="0" xfId="0" applyAlignment="1">
      <alignment horizontal="center"/>
    </xf>
    <xf numFmtId="0" fontId="0" fillId="2" borderId="2" xfId="0" applyFill="1" applyBorder="1" applyAlignment="1">
      <alignment horizontal="center"/>
    </xf>
    <xf numFmtId="0" fontId="0" fillId="2" borderId="3" xfId="0" applyFill="1" applyBorder="1"/>
    <xf numFmtId="0" fontId="0" fillId="0" borderId="4" xfId="0" applyBorder="1" applyAlignment="1">
      <alignment horizontal="center"/>
    </xf>
    <xf numFmtId="0" fontId="0" fillId="2" borderId="1" xfId="0" applyFill="1" applyBorder="1" applyAlignment="1">
      <alignment horizontal="center" wrapText="1"/>
    </xf>
    <xf numFmtId="0" fontId="0" fillId="0" borderId="1" xfId="0" applyBorder="1" applyAlignment="1">
      <alignment horizontal="center"/>
    </xf>
    <xf numFmtId="0" fontId="0" fillId="0" borderId="0" xfId="0" applyAlignment="1">
      <alignment horizontal="right" vertical="top"/>
    </xf>
    <xf numFmtId="0" fontId="0" fillId="2" borderId="1" xfId="0" applyFill="1" applyBorder="1" applyAlignment="1">
      <alignment horizontal="right" vertical="top" wrapText="1"/>
    </xf>
    <xf numFmtId="0" fontId="0" fillId="0" borderId="0" xfId="0" applyAlignment="1" applyProtection="1">
      <alignment horizontal="right" vertical="top"/>
      <protection locked="0"/>
    </xf>
    <xf numFmtId="0" fontId="0" fillId="2" borderId="1" xfId="0" applyFill="1" applyBorder="1" applyAlignment="1">
      <alignment horizontal="center"/>
    </xf>
    <xf numFmtId="0" fontId="0" fillId="0" borderId="4" xfId="0" applyBorder="1" applyAlignment="1">
      <alignment horizontal="left" vertical="center"/>
    </xf>
    <xf numFmtId="0" fontId="0" fillId="0" borderId="1" xfId="0" applyBorder="1" applyAlignment="1" applyProtection="1">
      <alignment horizontal="left" vertical="center" wrapText="1"/>
      <protection locked="0"/>
    </xf>
    <xf numFmtId="0" fontId="0" fillId="0" borderId="1" xfId="0" applyBorder="1" applyAlignment="1">
      <alignment horizontal="left"/>
    </xf>
    <xf numFmtId="0" fontId="2" fillId="2" borderId="1" xfId="0" applyFont="1" applyFill="1" applyBorder="1"/>
    <xf numFmtId="0" fontId="2" fillId="2" borderId="2" xfId="0" applyFont="1" applyFill="1" applyBorder="1"/>
    <xf numFmtId="0" fontId="0" fillId="0" borderId="1" xfId="0" applyBorder="1"/>
    <xf numFmtId="0" fontId="0" fillId="0" borderId="1" xfId="0" applyBorder="1" applyProtection="1">
      <protection locked="0"/>
    </xf>
    <xf numFmtId="0" fontId="0" fillId="2" borderId="0" xfId="0" applyFill="1"/>
    <xf numFmtId="0" fontId="1" fillId="0" borderId="2" xfId="0" applyFont="1" applyBorder="1"/>
    <xf numFmtId="0" fontId="0" fillId="0" borderId="2" xfId="0" applyBorder="1" applyAlignment="1" applyProtection="1">
      <alignment horizontal="left"/>
      <protection locked="0"/>
    </xf>
    <xf numFmtId="0" fontId="0" fillId="2" borderId="5" xfId="0" applyFill="1" applyBorder="1"/>
    <xf numFmtId="0" fontId="0" fillId="2" borderId="3" xfId="0" applyFill="1" applyBorder="1" applyAlignment="1">
      <alignment horizontal="center"/>
    </xf>
    <xf numFmtId="0" fontId="0" fillId="2" borderId="5" xfId="0" applyFill="1" applyBorder="1" applyAlignment="1">
      <alignment horizontal="center"/>
    </xf>
    <xf numFmtId="0" fontId="0" fillId="2" borderId="6" xfId="0" applyFill="1" applyBorder="1" applyAlignment="1">
      <alignment horizontal="center"/>
    </xf>
    <xf numFmtId="1" fontId="0" fillId="0" borderId="0" xfId="0" applyNumberFormat="1"/>
    <xf numFmtId="49" fontId="0" fillId="0" borderId="1" xfId="0" applyNumberFormat="1" applyBorder="1" applyAlignment="1" applyProtection="1">
      <alignment horizontal="left"/>
      <protection locked="0"/>
    </xf>
    <xf numFmtId="0" fontId="0" fillId="2" borderId="7" xfId="0" applyFill="1" applyBorder="1" applyAlignment="1" applyProtection="1">
      <alignment horizontal="left"/>
      <protection locked="0"/>
    </xf>
    <xf numFmtId="0" fontId="0" fillId="2" borderId="8" xfId="0" applyFill="1" applyBorder="1" applyAlignment="1" applyProtection="1">
      <alignment horizontal="left"/>
      <protection locked="0"/>
    </xf>
    <xf numFmtId="0" fontId="0" fillId="2" borderId="7" xfId="0" applyFill="1" applyBorder="1" applyAlignment="1">
      <alignment horizontal="left"/>
    </xf>
    <xf numFmtId="0" fontId="0" fillId="2" borderId="8" xfId="0" applyFill="1" applyBorder="1" applyAlignment="1">
      <alignment horizontal="left"/>
    </xf>
    <xf numFmtId="0" fontId="0" fillId="2" borderId="9" xfId="0" applyFill="1" applyBorder="1" applyAlignment="1">
      <alignment horizontal="center"/>
    </xf>
    <xf numFmtId="0" fontId="0" fillId="0" borderId="7" xfId="0" applyBorder="1" applyAlignment="1" applyProtection="1">
      <alignment horizontal="left"/>
      <protection locked="0"/>
    </xf>
    <xf numFmtId="0" fontId="0" fillId="0" borderId="9" xfId="0" applyBorder="1" applyAlignment="1" applyProtection="1">
      <alignment horizontal="left"/>
      <protection locked="0"/>
    </xf>
    <xf numFmtId="0" fontId="0" fillId="0" borderId="8" xfId="0" applyBorder="1" applyAlignment="1" applyProtection="1">
      <alignment horizontal="left"/>
      <protection locked="0"/>
    </xf>
    <xf numFmtId="0" fontId="0" fillId="2" borderId="8" xfId="0" applyFill="1" applyBorder="1" applyAlignment="1" applyProtection="1">
      <alignment horizontal="center"/>
      <protection locked="0"/>
    </xf>
    <xf numFmtId="0" fontId="0" fillId="0" borderId="6" xfId="0" applyBorder="1" applyProtection="1">
      <protection locked="0"/>
    </xf>
    <xf numFmtId="0" fontId="0" fillId="0" borderId="10" xfId="0" applyBorder="1" applyAlignment="1" applyProtection="1">
      <alignment horizontal="left"/>
      <protection locked="0"/>
    </xf>
    <xf numFmtId="0" fontId="0" fillId="0" borderId="11" xfId="0" applyBorder="1" applyAlignment="1" applyProtection="1">
      <alignment horizontal="left"/>
      <protection locked="0"/>
    </xf>
    <xf numFmtId="0" fontId="0" fillId="0" borderId="12" xfId="0" applyBorder="1" applyAlignment="1" applyProtection="1">
      <alignment horizontal="left"/>
      <protection locked="0"/>
    </xf>
    <xf numFmtId="0" fontId="0" fillId="0" borderId="13" xfId="0" applyBorder="1" applyAlignment="1" applyProtection="1">
      <alignment horizontal="center"/>
      <protection locked="0"/>
    </xf>
    <xf numFmtId="0" fontId="0" fillId="0" borderId="0" xfId="0" applyAlignment="1" applyProtection="1">
      <alignment horizontal="center"/>
      <protection locked="0"/>
    </xf>
    <xf numFmtId="0" fontId="0" fillId="0" borderId="6" xfId="0" applyBorder="1" applyAlignment="1" applyProtection="1">
      <alignment horizontal="center"/>
      <protection locked="0"/>
    </xf>
    <xf numFmtId="0" fontId="0" fillId="2" borderId="14" xfId="0" applyFill="1" applyBorder="1" applyAlignment="1" applyProtection="1">
      <alignment horizontal="left"/>
      <protection locked="0"/>
    </xf>
    <xf numFmtId="0" fontId="0" fillId="2" borderId="4" xfId="0" applyFill="1" applyBorder="1" applyAlignment="1" applyProtection="1">
      <alignment horizontal="left"/>
      <protection locked="0"/>
    </xf>
    <xf numFmtId="0" fontId="0" fillId="2" borderId="10" xfId="0" applyFill="1" applyBorder="1" applyAlignment="1" applyProtection="1">
      <alignment horizontal="left"/>
      <protection locked="0"/>
    </xf>
    <xf numFmtId="0" fontId="0" fillId="2" borderId="12" xfId="0" applyFill="1" applyBorder="1" applyAlignment="1" applyProtection="1">
      <alignment horizontal="left"/>
      <protection locked="0"/>
    </xf>
    <xf numFmtId="0" fontId="0" fillId="2" borderId="11" xfId="0" applyFill="1" applyBorder="1" applyAlignment="1" applyProtection="1">
      <alignment horizontal="left"/>
      <protection locked="0"/>
    </xf>
    <xf numFmtId="0" fontId="0" fillId="2" borderId="1" xfId="0" applyFill="1" applyBorder="1" applyProtection="1">
      <protection locked="0"/>
    </xf>
    <xf numFmtId="0" fontId="0" fillId="2" borderId="0" xfId="0" applyFill="1" applyAlignment="1" applyProtection="1">
      <alignment horizontal="left"/>
      <protection locked="0"/>
    </xf>
    <xf numFmtId="0" fontId="0" fillId="2" borderId="9" xfId="0" applyFill="1" applyBorder="1" applyAlignment="1">
      <alignment horizontal="left"/>
    </xf>
    <xf numFmtId="0" fontId="0" fillId="2" borderId="7" xfId="0" applyFill="1" applyBorder="1"/>
    <xf numFmtId="0" fontId="0" fillId="3" borderId="1" xfId="0" applyFill="1" applyBorder="1" applyAlignment="1">
      <alignment horizontal="center"/>
    </xf>
    <xf numFmtId="0" fontId="0" fillId="3" borderId="1" xfId="0" applyFill="1" applyBorder="1" applyProtection="1">
      <protection locked="0"/>
    </xf>
    <xf numFmtId="0" fontId="0" fillId="3" borderId="1" xfId="0" applyFill="1" applyBorder="1"/>
    <xf numFmtId="0" fontId="0" fillId="3" borderId="7" xfId="0" applyFill="1" applyBorder="1" applyProtection="1">
      <protection locked="0"/>
    </xf>
    <xf numFmtId="0" fontId="0" fillId="4" borderId="1" xfId="0" applyFill="1" applyBorder="1" applyProtection="1">
      <protection locked="0"/>
    </xf>
    <xf numFmtId="0" fontId="0" fillId="4" borderId="1" xfId="0" applyFill="1" applyBorder="1"/>
    <xf numFmtId="0" fontId="0" fillId="4" borderId="7" xfId="0" applyFill="1" applyBorder="1" applyProtection="1">
      <protection locked="0"/>
    </xf>
    <xf numFmtId="0" fontId="0" fillId="5" borderId="1" xfId="0" applyFill="1" applyBorder="1" applyProtection="1">
      <protection locked="0"/>
    </xf>
    <xf numFmtId="0" fontId="0" fillId="5" borderId="1" xfId="0" applyFill="1" applyBorder="1"/>
    <xf numFmtId="0" fontId="0" fillId="5" borderId="7" xfId="0" applyFill="1" applyBorder="1" applyProtection="1">
      <protection locked="0"/>
    </xf>
    <xf numFmtId="0" fontId="0" fillId="2" borderId="12" xfId="0" applyFill="1" applyBorder="1"/>
    <xf numFmtId="0" fontId="0" fillId="2" borderId="15" xfId="0" applyFill="1" applyBorder="1"/>
    <xf numFmtId="0" fontId="0" fillId="3" borderId="7" xfId="0" applyFill="1" applyBorder="1"/>
    <xf numFmtId="0" fontId="0" fillId="4" borderId="7" xfId="0" applyFill="1" applyBorder="1"/>
    <xf numFmtId="0" fontId="0" fillId="5" borderId="7" xfId="0" applyFill="1" applyBorder="1"/>
    <xf numFmtId="0" fontId="0" fillId="0" borderId="2" xfId="0" applyBorder="1" applyAlignment="1">
      <alignment horizontal="left"/>
    </xf>
    <xf numFmtId="0" fontId="0" fillId="0" borderId="10" xfId="0" applyBorder="1" applyAlignment="1">
      <alignment horizontal="left"/>
    </xf>
    <xf numFmtId="0" fontId="0" fillId="0" borderId="13" xfId="0" applyBorder="1" applyAlignment="1">
      <alignment horizontal="left"/>
    </xf>
    <xf numFmtId="0" fontId="0" fillId="2" borderId="13" xfId="0" applyFill="1" applyBorder="1"/>
    <xf numFmtId="0" fontId="1" fillId="0" borderId="1" xfId="0" applyFont="1" applyBorder="1"/>
    <xf numFmtId="0" fontId="4" fillId="0" borderId="0" xfId="1" applyFont="1" applyAlignment="1">
      <alignment horizontal="center" vertical="top" wrapText="1"/>
    </xf>
    <xf numFmtId="0" fontId="5" fillId="0" borderId="0" xfId="1" applyFont="1" applyAlignment="1">
      <alignment vertical="top" wrapText="1"/>
    </xf>
    <xf numFmtId="0" fontId="1" fillId="0" borderId="1" xfId="0" applyFont="1" applyBorder="1" applyAlignment="1" applyProtection="1">
      <alignment horizontal="left"/>
      <protection locked="0"/>
    </xf>
    <xf numFmtId="0" fontId="0" fillId="0" borderId="4" xfId="0" applyBorder="1"/>
    <xf numFmtId="0" fontId="2" fillId="0" borderId="4" xfId="0" applyFont="1" applyBorder="1" applyAlignment="1">
      <alignment vertical="center"/>
    </xf>
    <xf numFmtId="0" fontId="1" fillId="0" borderId="0" xfId="0" applyFont="1"/>
    <xf numFmtId="0" fontId="9" fillId="0" borderId="0" xfId="0" applyFont="1"/>
    <xf numFmtId="0" fontId="1" fillId="2" borderId="1" xfId="0" applyFont="1" applyFill="1" applyBorder="1"/>
    <xf numFmtId="0" fontId="1" fillId="0" borderId="1" xfId="0" applyFont="1" applyBorder="1" applyProtection="1">
      <protection locked="0"/>
    </xf>
    <xf numFmtId="49" fontId="1" fillId="0" borderId="1" xfId="0" applyNumberFormat="1" applyFont="1" applyBorder="1" applyAlignment="1" applyProtection="1">
      <alignment horizontal="left"/>
      <protection locked="0"/>
    </xf>
    <xf numFmtId="0" fontId="1" fillId="0" borderId="0" xfId="0" applyFont="1" applyProtection="1">
      <protection locked="0"/>
    </xf>
    <xf numFmtId="0" fontId="0" fillId="2" borderId="7" xfId="0" applyFill="1" applyBorder="1" applyAlignment="1">
      <alignment horizontal="center"/>
    </xf>
    <xf numFmtId="0" fontId="0" fillId="2" borderId="9" xfId="0" applyFill="1" applyBorder="1" applyAlignment="1">
      <alignment horizontal="center"/>
    </xf>
    <xf numFmtId="0" fontId="0" fillId="2" borderId="8" xfId="0" applyFill="1" applyBorder="1" applyAlignment="1">
      <alignment horizontal="center"/>
    </xf>
    <xf numFmtId="0" fontId="0" fillId="2" borderId="7" xfId="0" applyFill="1" applyBorder="1" applyAlignment="1">
      <alignment horizontal="left"/>
    </xf>
    <xf numFmtId="0" fontId="0" fillId="2" borderId="8" xfId="0" applyFill="1" applyBorder="1" applyAlignment="1">
      <alignment horizontal="left"/>
    </xf>
    <xf numFmtId="0" fontId="0" fillId="0" borderId="7" xfId="0" applyBorder="1" applyAlignment="1">
      <alignment horizontal="left"/>
    </xf>
    <xf numFmtId="0" fontId="0" fillId="0" borderId="9" xfId="0" applyBorder="1" applyAlignment="1">
      <alignment horizontal="left"/>
    </xf>
    <xf numFmtId="0" fontId="0" fillId="0" borderId="8" xfId="0" applyBorder="1" applyAlignment="1">
      <alignment horizontal="left"/>
    </xf>
    <xf numFmtId="0" fontId="0" fillId="2" borderId="9" xfId="0" applyFill="1" applyBorder="1" applyAlignment="1">
      <alignment horizontal="left"/>
    </xf>
    <xf numFmtId="0" fontId="0" fillId="0" borderId="7" xfId="0" applyBorder="1" applyAlignment="1" applyProtection="1">
      <alignment horizontal="left"/>
      <protection locked="0"/>
    </xf>
    <xf numFmtId="0" fontId="0" fillId="0" borderId="9" xfId="0" applyBorder="1" applyAlignment="1" applyProtection="1">
      <alignment horizontal="left"/>
      <protection locked="0"/>
    </xf>
    <xf numFmtId="0" fontId="0" fillId="0" borderId="8" xfId="0" applyBorder="1" applyAlignment="1" applyProtection="1">
      <alignment horizontal="left"/>
      <protection locked="0"/>
    </xf>
    <xf numFmtId="0" fontId="0" fillId="0" borderId="10"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0" fillId="0" borderId="0" xfId="0" applyAlignment="1">
      <alignment horizontal="center"/>
    </xf>
    <xf numFmtId="0" fontId="0" fillId="0" borderId="6" xfId="0" applyBorder="1" applyAlignment="1">
      <alignment horizontal="center"/>
    </xf>
    <xf numFmtId="0" fontId="0" fillId="0" borderId="14" xfId="0" applyBorder="1" applyAlignment="1">
      <alignment horizontal="center"/>
    </xf>
    <xf numFmtId="0" fontId="0" fillId="0" borderId="4" xfId="0" applyBorder="1" applyAlignment="1">
      <alignment horizontal="center"/>
    </xf>
    <xf numFmtId="0" fontId="0" fillId="0" borderId="15" xfId="0" applyBorder="1" applyAlignment="1">
      <alignment horizontal="center"/>
    </xf>
    <xf numFmtId="0" fontId="1" fillId="0" borderId="7" xfId="0" applyFont="1" applyBorder="1" applyAlignment="1">
      <alignment horizontal="left"/>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4" xfId="0" applyFont="1" applyBorder="1" applyAlignment="1">
      <alignment horizontal="center" vertical="center"/>
    </xf>
    <xf numFmtId="0" fontId="3" fillId="0" borderId="15" xfId="0" applyFont="1" applyBorder="1" applyAlignment="1">
      <alignment horizontal="center" vertical="center"/>
    </xf>
    <xf numFmtId="0" fontId="0" fillId="3" borderId="7" xfId="0" applyFill="1" applyBorder="1" applyAlignment="1">
      <alignment horizontal="center"/>
    </xf>
    <xf numFmtId="0" fontId="0" fillId="3" borderId="9" xfId="0" applyFill="1" applyBorder="1" applyAlignment="1">
      <alignment horizontal="center"/>
    </xf>
    <xf numFmtId="0" fontId="0" fillId="3" borderId="8" xfId="0" applyFill="1" applyBorder="1" applyAlignment="1">
      <alignment horizontal="center"/>
    </xf>
    <xf numFmtId="0" fontId="0" fillId="4" borderId="7" xfId="0" applyFill="1" applyBorder="1" applyAlignment="1" applyProtection="1">
      <alignment horizontal="center"/>
      <protection locked="0"/>
    </xf>
    <xf numFmtId="0" fontId="0" fillId="4" borderId="9" xfId="0" applyFill="1" applyBorder="1" applyAlignment="1" applyProtection="1">
      <alignment horizontal="center"/>
      <protection locked="0"/>
    </xf>
    <xf numFmtId="0" fontId="0" fillId="4" borderId="8" xfId="0" applyFill="1" applyBorder="1" applyAlignment="1" applyProtection="1">
      <alignment horizontal="center"/>
      <protection locked="0"/>
    </xf>
    <xf numFmtId="0" fontId="0" fillId="5" borderId="7" xfId="0" applyFill="1" applyBorder="1" applyAlignment="1" applyProtection="1">
      <alignment horizontal="center"/>
      <protection locked="0"/>
    </xf>
    <xf numFmtId="0" fontId="0" fillId="5" borderId="9" xfId="0" applyFill="1" applyBorder="1" applyAlignment="1" applyProtection="1">
      <alignment horizontal="center"/>
      <protection locked="0"/>
    </xf>
    <xf numFmtId="0" fontId="0" fillId="5" borderId="8" xfId="0" applyFill="1" applyBorder="1" applyAlignment="1" applyProtection="1">
      <alignment horizontal="center"/>
      <protection locked="0"/>
    </xf>
    <xf numFmtId="49" fontId="0" fillId="3" borderId="7" xfId="0" applyNumberFormat="1" applyFill="1" applyBorder="1" applyAlignment="1">
      <alignment horizontal="center"/>
    </xf>
    <xf numFmtId="49" fontId="0" fillId="3" borderId="9" xfId="0" applyNumberFormat="1" applyFill="1" applyBorder="1" applyAlignment="1">
      <alignment horizontal="center"/>
    </xf>
    <xf numFmtId="49" fontId="0" fillId="3" borderId="8" xfId="0" applyNumberFormat="1" applyFill="1" applyBorder="1" applyAlignment="1">
      <alignment horizontal="center"/>
    </xf>
    <xf numFmtId="0" fontId="3" fillId="0" borderId="11" xfId="0" applyFont="1" applyBorder="1" applyAlignment="1">
      <alignment horizontal="right" vertical="center"/>
    </xf>
    <xf numFmtId="0" fontId="0" fillId="0" borderId="11" xfId="0" applyBorder="1"/>
    <xf numFmtId="0" fontId="0" fillId="0" borderId="12" xfId="0" applyBorder="1"/>
    <xf numFmtId="0" fontId="0" fillId="0" borderId="4" xfId="0" applyBorder="1"/>
    <xf numFmtId="0" fontId="0" fillId="0" borderId="15" xfId="0" applyBorder="1"/>
    <xf numFmtId="0" fontId="0" fillId="0" borderId="10" xfId="0" applyBorder="1" applyAlignment="1" applyProtection="1">
      <alignment horizontal="center"/>
      <protection locked="0"/>
    </xf>
    <xf numFmtId="0" fontId="0" fillId="0" borderId="11"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0" xfId="0" applyAlignment="1" applyProtection="1">
      <alignment horizontal="center"/>
      <protection locked="0"/>
    </xf>
    <xf numFmtId="0" fontId="0" fillId="0" borderId="6"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4" xfId="0" applyBorder="1" applyAlignment="1" applyProtection="1">
      <alignment horizontal="center"/>
      <protection locked="0"/>
    </xf>
    <xf numFmtId="0" fontId="0" fillId="0" borderId="15" xfId="0" applyBorder="1" applyAlignment="1" applyProtection="1">
      <alignment horizontal="center"/>
      <protection locked="0"/>
    </xf>
    <xf numFmtId="0" fontId="0" fillId="0" borderId="14" xfId="0" applyBorder="1" applyAlignment="1">
      <alignment horizontal="center" vertical="center"/>
    </xf>
    <xf numFmtId="0" fontId="0" fillId="0" borderId="4" xfId="0" applyBorder="1" applyAlignment="1">
      <alignment horizontal="center" vertical="center"/>
    </xf>
    <xf numFmtId="0" fontId="0" fillId="2" borderId="4" xfId="0" applyFill="1" applyBorder="1" applyAlignment="1">
      <alignment horizontal="center" vertical="center"/>
    </xf>
    <xf numFmtId="0" fontId="0" fillId="2" borderId="7" xfId="0" applyFill="1" applyBorder="1" applyAlignment="1">
      <alignment horizontal="left" vertical="center" wrapText="1"/>
    </xf>
    <xf numFmtId="0" fontId="0" fillId="2" borderId="8" xfId="0" applyFill="1" applyBorder="1" applyAlignment="1">
      <alignment horizontal="left" vertical="center" wrapText="1"/>
    </xf>
    <xf numFmtId="0" fontId="3" fillId="0" borderId="13"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0" fillId="0" borderId="14" xfId="0" applyBorder="1" applyAlignment="1">
      <alignment horizontal="left" vertical="center"/>
    </xf>
    <xf numFmtId="0" fontId="0" fillId="0" borderId="4" xfId="0" applyBorder="1" applyAlignment="1">
      <alignment horizontal="left" vertical="center"/>
    </xf>
    <xf numFmtId="0" fontId="0" fillId="2" borderId="7" xfId="0" applyFill="1" applyBorder="1" applyAlignment="1" applyProtection="1">
      <alignment horizontal="center"/>
      <protection locked="0"/>
    </xf>
    <xf numFmtId="0" fontId="0" fillId="2" borderId="9" xfId="0" applyFill="1" applyBorder="1" applyAlignment="1" applyProtection="1">
      <alignment horizontal="center"/>
      <protection locked="0"/>
    </xf>
    <xf numFmtId="0" fontId="0" fillId="2" borderId="8" xfId="0" applyFill="1" applyBorder="1" applyAlignment="1" applyProtection="1">
      <alignment horizontal="center"/>
      <protection locked="0"/>
    </xf>
    <xf numFmtId="0" fontId="1" fillId="0" borderId="4" xfId="0" applyFont="1" applyBorder="1" applyAlignment="1">
      <alignment horizontal="left" vertical="center"/>
    </xf>
  </cellXfs>
  <cellStyles count="2">
    <cellStyle name="Standaard" xfId="0" builtinId="0"/>
    <cellStyle name="Standaard 2" xfId="1" xr:uid="{00000000-0005-0000-0000-000001000000}"/>
  </cellStyles>
  <dxfs count="9">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Button" lockText="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lockText="1"/>
</file>

<file path=xl/ctrlProps/ctrlProp37.xml><?xml version="1.0" encoding="utf-8"?>
<formControlPr xmlns="http://schemas.microsoft.com/office/spreadsheetml/2009/9/main" objectType="Button" lockText="1"/>
</file>

<file path=xl/ctrlProps/ctrlProp38.xml><?xml version="1.0" encoding="utf-8"?>
<formControlPr xmlns="http://schemas.microsoft.com/office/spreadsheetml/2009/9/main" objectType="Button" lockText="1"/>
</file>

<file path=xl/ctrlProps/ctrlProp39.xml><?xml version="1.0" encoding="utf-8"?>
<formControlPr xmlns="http://schemas.microsoft.com/office/spreadsheetml/2009/9/main" objectType="Button" lockText="1"/>
</file>

<file path=xl/ctrlProps/ctrlProp40.xml><?xml version="1.0" encoding="utf-8"?>
<formControlPr xmlns="http://schemas.microsoft.com/office/spreadsheetml/2009/9/main" objectType="Button" lockText="1"/>
</file>

<file path=xl/ctrlProps/ctrlProp41.xml><?xml version="1.0" encoding="utf-8"?>
<formControlPr xmlns="http://schemas.microsoft.com/office/spreadsheetml/2009/9/main" objectType="Button" lockText="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Button" lockText="1"/>
</file>

<file path=xl/ctrlProps/ctrlProp44.xml><?xml version="1.0" encoding="utf-8"?>
<formControlPr xmlns="http://schemas.microsoft.com/office/spreadsheetml/2009/9/main" objectType="Button" lockText="1"/>
</file>

<file path=xl/ctrlProps/ctrlProp45.xml><?xml version="1.0" encoding="utf-8"?>
<formControlPr xmlns="http://schemas.microsoft.com/office/spreadsheetml/2009/9/main" objectType="Button" lockText="1"/>
</file>

<file path=xl/ctrlProps/ctrlProp46.xml><?xml version="1.0" encoding="utf-8"?>
<formControlPr xmlns="http://schemas.microsoft.com/office/spreadsheetml/2009/9/main" objectType="Button" lockText="1"/>
</file>

<file path=xl/ctrlProps/ctrlProp47.xml><?xml version="1.0" encoding="utf-8"?>
<formControlPr xmlns="http://schemas.microsoft.com/office/spreadsheetml/2009/9/main" objectType="Button" lockText="1"/>
</file>

<file path=xl/ctrlProps/ctrlProp48.xml><?xml version="1.0" encoding="utf-8"?>
<formControlPr xmlns="http://schemas.microsoft.com/office/spreadsheetml/2009/9/main" objectType="Button" lockText="1"/>
</file>

<file path=xl/ctrlProps/ctrlProp49.xml><?xml version="1.0" encoding="utf-8"?>
<formControlPr xmlns="http://schemas.microsoft.com/office/spreadsheetml/2009/9/main" objectType="Button" lockText="1"/>
</file>

<file path=xl/ctrlProps/ctrlProp50.xml><?xml version="1.0" encoding="utf-8"?>
<formControlPr xmlns="http://schemas.microsoft.com/office/spreadsheetml/2009/9/main" objectType="Button" lockText="1"/>
</file>

<file path=xl/ctrlProps/ctrlProp51.xml><?xml version="1.0" encoding="utf-8"?>
<formControlPr xmlns="http://schemas.microsoft.com/office/spreadsheetml/2009/9/main" objectType="Button" lockText="1"/>
</file>

<file path=xl/ctrlProps/ctrlProp52.xml><?xml version="1.0" encoding="utf-8"?>
<formControlPr xmlns="http://schemas.microsoft.com/office/spreadsheetml/2009/9/main" objectType="Button" lockText="1"/>
</file>

<file path=xl/ctrlProps/ctrlProp53.xml><?xml version="1.0" encoding="utf-8"?>
<formControlPr xmlns="http://schemas.microsoft.com/office/spreadsheetml/2009/9/main" objectType="Button" lockText="1"/>
</file>

<file path=xl/ctrlProps/ctrlProp54.xml><?xml version="1.0" encoding="utf-8"?>
<formControlPr xmlns="http://schemas.microsoft.com/office/spreadsheetml/2009/9/main" objectType="Button" lockText="1"/>
</file>

<file path=xl/ctrlProps/ctrlProp55.xml><?xml version="1.0" encoding="utf-8"?>
<formControlPr xmlns="http://schemas.microsoft.com/office/spreadsheetml/2009/9/main" objectType="Button" lockText="1"/>
</file>

<file path=xl/ctrlProps/ctrlProp56.xml><?xml version="1.0" encoding="utf-8"?>
<formControlPr xmlns="http://schemas.microsoft.com/office/spreadsheetml/2009/9/main" objectType="Button" lockText="1"/>
</file>

<file path=xl/ctrlProps/ctrlProp57.xml><?xml version="1.0" encoding="utf-8"?>
<formControlPr xmlns="http://schemas.microsoft.com/office/spreadsheetml/2009/9/main" objectType="Button" lockText="1"/>
</file>

<file path=xl/ctrlProps/ctrlProp58.xml><?xml version="1.0" encoding="utf-8"?>
<formControlPr xmlns="http://schemas.microsoft.com/office/spreadsheetml/2009/9/main" objectType="Button" lockText="1"/>
</file>

<file path=xl/ctrlProps/ctrlProp59.xml><?xml version="1.0" encoding="utf-8"?>
<formControlPr xmlns="http://schemas.microsoft.com/office/spreadsheetml/2009/9/main" objectType="Button" lockText="1"/>
</file>

<file path=xl/ctrlProps/ctrlProp60.xml><?xml version="1.0" encoding="utf-8"?>
<formControlPr xmlns="http://schemas.microsoft.com/office/spreadsheetml/2009/9/main" objectType="Button" lockText="1"/>
</file>

<file path=xl/ctrlProps/ctrlProp61.xml><?xml version="1.0" encoding="utf-8"?>
<formControlPr xmlns="http://schemas.microsoft.com/office/spreadsheetml/2009/9/main" objectType="Button" lockText="1"/>
</file>

<file path=xl/ctrlProps/ctrlProp62.xml><?xml version="1.0" encoding="utf-8"?>
<formControlPr xmlns="http://schemas.microsoft.com/office/spreadsheetml/2009/9/main" objectType="Button" lockText="1"/>
</file>

<file path=xl/ctrlProps/ctrlProp63.xml><?xml version="1.0" encoding="utf-8"?>
<formControlPr xmlns="http://schemas.microsoft.com/office/spreadsheetml/2009/9/main" objectType="Button" lockText="1"/>
</file>

<file path=xl/ctrlProps/ctrlProp64.xml><?xml version="1.0" encoding="utf-8"?>
<formControlPr xmlns="http://schemas.microsoft.com/office/spreadsheetml/2009/9/main" objectType="Button" lockText="1"/>
</file>

<file path=xl/ctrlProps/ctrlProp65.xml><?xml version="1.0" encoding="utf-8"?>
<formControlPr xmlns="http://schemas.microsoft.com/office/spreadsheetml/2009/9/main" objectType="Button" lockText="1"/>
</file>

<file path=xl/ctrlProps/ctrlProp66.xml><?xml version="1.0" encoding="utf-8"?>
<formControlPr xmlns="http://schemas.microsoft.com/office/spreadsheetml/2009/9/main" objectType="Button" lockText="1"/>
</file>

<file path=xl/ctrlProps/ctrlProp67.xml><?xml version="1.0" encoding="utf-8"?>
<formControlPr xmlns="http://schemas.microsoft.com/office/spreadsheetml/2009/9/main" objectType="Button" lockText="1"/>
</file>

<file path=xl/ctrlProps/ctrlProp68.xml><?xml version="1.0" encoding="utf-8"?>
<formControlPr xmlns="http://schemas.microsoft.com/office/spreadsheetml/2009/9/main" objectType="Button" lockText="1"/>
</file>

<file path=xl/ctrlProps/ctrlProp69.xml><?xml version="1.0" encoding="utf-8"?>
<formControlPr xmlns="http://schemas.microsoft.com/office/spreadsheetml/2009/9/main" objectType="Button" lockText="1"/>
</file>

<file path=xl/ctrlProps/ctrlProp70.xml><?xml version="1.0" encoding="utf-8"?>
<formControlPr xmlns="http://schemas.microsoft.com/office/spreadsheetml/2009/9/main" objectType="Button" lockText="1"/>
</file>

<file path=xl/ctrlProps/ctrlProp71.xml><?xml version="1.0" encoding="utf-8"?>
<formControlPr xmlns="http://schemas.microsoft.com/office/spreadsheetml/2009/9/main" objectType="Button" lockText="1"/>
</file>

<file path=xl/ctrlProps/ctrlProp72.xml><?xml version="1.0" encoding="utf-8"?>
<formControlPr xmlns="http://schemas.microsoft.com/office/spreadsheetml/2009/9/main" objectType="Button" lockText="1"/>
</file>

<file path=xl/ctrlProps/ctrlProp73.xml><?xml version="1.0" encoding="utf-8"?>
<formControlPr xmlns="http://schemas.microsoft.com/office/spreadsheetml/2009/9/main" objectType="Button" lockText="1"/>
</file>

<file path=xl/ctrlProps/ctrlProp74.xml><?xml version="1.0" encoding="utf-8"?>
<formControlPr xmlns="http://schemas.microsoft.com/office/spreadsheetml/2009/9/main" objectType="Button" lockText="1"/>
</file>

<file path=xl/ctrlProps/ctrlProp75.xml><?xml version="1.0" encoding="utf-8"?>
<formControlPr xmlns="http://schemas.microsoft.com/office/spreadsheetml/2009/9/main" objectType="Button" lockText="1"/>
</file>

<file path=xl/ctrlProps/ctrlProp76.xml><?xml version="1.0" encoding="utf-8"?>
<formControlPr xmlns="http://schemas.microsoft.com/office/spreadsheetml/2009/9/main" objectType="Button" lockText="1"/>
</file>

<file path=xl/ctrlProps/ctrlProp77.xml><?xml version="1.0" encoding="utf-8"?>
<formControlPr xmlns="http://schemas.microsoft.com/office/spreadsheetml/2009/9/main" objectType="Button" lockText="1"/>
</file>

<file path=xl/ctrlProps/ctrlProp78.xml><?xml version="1.0" encoding="utf-8"?>
<formControlPr xmlns="http://schemas.microsoft.com/office/spreadsheetml/2009/9/main" objectType="Button" lockText="1"/>
</file>

<file path=xl/ctrlProps/ctrlProp79.xml><?xml version="1.0" encoding="utf-8"?>
<formControlPr xmlns="http://schemas.microsoft.com/office/spreadsheetml/2009/9/main" objectType="Button" lockText="1"/>
</file>

<file path=xl/ctrlProps/ctrlProp80.xml><?xml version="1.0" encoding="utf-8"?>
<formControlPr xmlns="http://schemas.microsoft.com/office/spreadsheetml/2009/9/main" objectType="Button" lockText="1"/>
</file>

<file path=xl/ctrlProps/ctrlProp81.xml><?xml version="1.0" encoding="utf-8"?>
<formControlPr xmlns="http://schemas.microsoft.com/office/spreadsheetml/2009/9/main" objectType="Button" lockText="1"/>
</file>

<file path=xl/ctrlProps/ctrlProp82.xml><?xml version="1.0" encoding="utf-8"?>
<formControlPr xmlns="http://schemas.microsoft.com/office/spreadsheetml/2009/9/main" objectType="Button" lockText="1"/>
</file>

<file path=xl/ctrlProps/ctrlProp83.xml><?xml version="1.0" encoding="utf-8"?>
<formControlPr xmlns="http://schemas.microsoft.com/office/spreadsheetml/2009/9/main" objectType="Button" lockText="1"/>
</file>

<file path=xl/ctrlProps/ctrlProp84.xml><?xml version="1.0" encoding="utf-8"?>
<formControlPr xmlns="http://schemas.microsoft.com/office/spreadsheetml/2009/9/main" objectType="Button" lockText="1"/>
</file>

<file path=xl/ctrlProps/ctrlProp85.xml><?xml version="1.0" encoding="utf-8"?>
<formControlPr xmlns="http://schemas.microsoft.com/office/spreadsheetml/2009/9/main" objectType="Button" lockText="1"/>
</file>

<file path=xl/ctrlProps/ctrlProp86.xml><?xml version="1.0" encoding="utf-8"?>
<formControlPr xmlns="http://schemas.microsoft.com/office/spreadsheetml/2009/9/main" objectType="Button" lockText="1"/>
</file>

<file path=xl/ctrlProps/ctrlProp87.xml><?xml version="1.0" encoding="utf-8"?>
<formControlPr xmlns="http://schemas.microsoft.com/office/spreadsheetml/2009/9/main" objectType="Button" lockText="1"/>
</file>

<file path=xl/ctrlProps/ctrlProp88.xml><?xml version="1.0" encoding="utf-8"?>
<formControlPr xmlns="http://schemas.microsoft.com/office/spreadsheetml/2009/9/main" objectType="Button" lockText="1"/>
</file>

<file path=xl/ctrlProps/ctrlProp89.xml><?xml version="1.0" encoding="utf-8"?>
<formControlPr xmlns="http://schemas.microsoft.com/office/spreadsheetml/2009/9/main" objectType="Button" lockText="1"/>
</file>

<file path=xl/ctrlProps/ctrlProp90.xml><?xml version="1.0" encoding="utf-8"?>
<formControlPr xmlns="http://schemas.microsoft.com/office/spreadsheetml/2009/9/main" objectType="Button" lockText="1"/>
</file>

<file path=xl/ctrlProps/ctrlProp91.xml><?xml version="1.0" encoding="utf-8"?>
<formControlPr xmlns="http://schemas.microsoft.com/office/spreadsheetml/2009/9/main" objectType="Button" lockText="1"/>
</file>

<file path=xl/ctrlProps/ctrlProp92.xml><?xml version="1.0" encoding="utf-8"?>
<formControlPr xmlns="http://schemas.microsoft.com/office/spreadsheetml/2009/9/main" objectType="Button" lockText="1"/>
</file>

<file path=xl/ctrlProps/ctrlProp93.xml><?xml version="1.0" encoding="utf-8"?>
<formControlPr xmlns="http://schemas.microsoft.com/office/spreadsheetml/2009/9/main" objectType="Button" lockText="1"/>
</file>

<file path=xl/ctrlProps/ctrlProp94.xml><?xml version="1.0" encoding="utf-8"?>
<formControlPr xmlns="http://schemas.microsoft.com/office/spreadsheetml/2009/9/main" objectType="Button" lockText="1"/>
</file>

<file path=xl/ctrlProps/ctrlProp95.xml><?xml version="1.0" encoding="utf-8"?>
<formControlPr xmlns="http://schemas.microsoft.com/office/spreadsheetml/2009/9/main" objectType="Button" lockText="1"/>
</file>

<file path=xl/ctrlProps/ctrlProp96.xml><?xml version="1.0" encoding="utf-8"?>
<formControlPr xmlns="http://schemas.microsoft.com/office/spreadsheetml/2009/9/main" objectType="Button" lockText="1"/>
</file>

<file path=xl/ctrlProps/ctrlProp97.xml><?xml version="1.0" encoding="utf-8"?>
<formControlPr xmlns="http://schemas.microsoft.com/office/spreadsheetml/2009/9/main" objectType="Button" lockText="1"/>
</file>

<file path=xl/ctrlProps/ctrlProp98.xml><?xml version="1.0" encoding="utf-8"?>
<formControlPr xmlns="http://schemas.microsoft.com/office/spreadsheetml/2009/9/main" objectType="Button" lockText="1"/>
</file>

<file path=xl/ctrlProps/ctrlProp99.xml><?xml version="1.0" encoding="utf-8"?>
<formControlPr xmlns="http://schemas.microsoft.com/office/spreadsheetml/2009/9/main" objectType="Button" lockText="1"/>
</file>

<file path=xl/ctrlProps/ctrlProp100.xml><?xml version="1.0" encoding="utf-8"?>
<formControlPr xmlns="http://schemas.microsoft.com/office/spreadsheetml/2009/9/main" objectType="Button" lockText="1"/>
</file>

<file path=xl/ctrlProps/ctrlProp101.xml><?xml version="1.0" encoding="utf-8"?>
<formControlPr xmlns="http://schemas.microsoft.com/office/spreadsheetml/2009/9/main" objectType="Button" lockText="1"/>
</file>

<file path=xl/ctrlProps/ctrlProp102.xml><?xml version="1.0" encoding="utf-8"?>
<formControlPr xmlns="http://schemas.microsoft.com/office/spreadsheetml/2009/9/main" objectType="Button" lockText="1"/>
</file>

<file path=xl/ctrlProps/ctrlProp103.xml><?xml version="1.0" encoding="utf-8"?>
<formControlPr xmlns="http://schemas.microsoft.com/office/spreadsheetml/2009/9/main" objectType="Button" lockText="1"/>
</file>

<file path=xl/ctrlProps/ctrlProp104.xml><?xml version="1.0" encoding="utf-8"?>
<formControlPr xmlns="http://schemas.microsoft.com/office/spreadsheetml/2009/9/main" objectType="Button" lockText="1"/>
</file>

<file path=xl/ctrlProps/ctrlProp105.xml><?xml version="1.0" encoding="utf-8"?>
<formControlPr xmlns="http://schemas.microsoft.com/office/spreadsheetml/2009/9/main" objectType="Button" lockText="1"/>
</file>

<file path=xl/ctrlProps/ctrlProp106.xml><?xml version="1.0" encoding="utf-8"?>
<formControlPr xmlns="http://schemas.microsoft.com/office/spreadsheetml/2009/9/main" objectType="Button" lockText="1"/>
</file>

<file path=xl/ctrlProps/ctrlProp107.xml><?xml version="1.0" encoding="utf-8"?>
<formControlPr xmlns="http://schemas.microsoft.com/office/spreadsheetml/2009/9/main" objectType="Button" lockText="1"/>
</file>

<file path=xl/ctrlProps/ctrlProp108.xml><?xml version="1.0" encoding="utf-8"?>
<formControlPr xmlns="http://schemas.microsoft.com/office/spreadsheetml/2009/9/main" objectType="Button" lockText="1"/>
</file>

<file path=xl/ctrlProps/ctrlProp109.xml><?xml version="1.0" encoding="utf-8"?>
<formControlPr xmlns="http://schemas.microsoft.com/office/spreadsheetml/2009/9/main" objectType="Button" lockText="1"/>
</file>

<file path=xl/ctrlProps/ctrlProp110.xml><?xml version="1.0" encoding="utf-8"?>
<formControlPr xmlns="http://schemas.microsoft.com/office/spreadsheetml/2009/9/main" objectType="Button" lockText="1"/>
</file>

<file path=xl/ctrlProps/ctrlProp111.xml><?xml version="1.0" encoding="utf-8"?>
<formControlPr xmlns="http://schemas.microsoft.com/office/spreadsheetml/2009/9/main" objectType="Button" lockText="1"/>
</file>

<file path=xl/ctrlProps/ctrlProp112.xml><?xml version="1.0" encoding="utf-8"?>
<formControlPr xmlns="http://schemas.microsoft.com/office/spreadsheetml/2009/9/main" objectType="Button" lockText="1"/>
</file>

<file path=xl/ctrlProps/ctrlProp113.xml><?xml version="1.0" encoding="utf-8"?>
<formControlPr xmlns="http://schemas.microsoft.com/office/spreadsheetml/2009/9/main" objectType="Button" lockText="1"/>
</file>

<file path=xl/ctrlProps/ctrlProp114.xml><?xml version="1.0" encoding="utf-8"?>
<formControlPr xmlns="http://schemas.microsoft.com/office/spreadsheetml/2009/9/main" objectType="Button" lockText="1"/>
</file>

<file path=xl/ctrlProps/ctrlProp115.xml><?xml version="1.0" encoding="utf-8"?>
<formControlPr xmlns="http://schemas.microsoft.com/office/spreadsheetml/2009/9/main" objectType="Button" lockText="1"/>
</file>

<file path=xl/ctrlProps/ctrlProp116.xml><?xml version="1.0" encoding="utf-8"?>
<formControlPr xmlns="http://schemas.microsoft.com/office/spreadsheetml/2009/9/main" objectType="Button" lockText="1"/>
</file>

<file path=xl/ctrlProps/ctrlProp117.xml><?xml version="1.0" encoding="utf-8"?>
<formControlPr xmlns="http://schemas.microsoft.com/office/spreadsheetml/2009/9/main" objectType="Button" lockText="1"/>
</file>

<file path=xl/ctrlProps/ctrlProp118.xml><?xml version="1.0" encoding="utf-8"?>
<formControlPr xmlns="http://schemas.microsoft.com/office/spreadsheetml/2009/9/main" objectType="Button" lockText="1"/>
</file>

<file path=xl/ctrlProps/ctrlProp119.xml><?xml version="1.0" encoding="utf-8"?>
<formControlPr xmlns="http://schemas.microsoft.com/office/spreadsheetml/2009/9/main" objectType="Button" lockText="1"/>
</file>

<file path=xl/ctrlProps/ctrlProp120.xml><?xml version="1.0" encoding="utf-8"?>
<formControlPr xmlns="http://schemas.microsoft.com/office/spreadsheetml/2009/9/main" objectType="Button" lockText="1"/>
</file>

<file path=xl/ctrlProps/ctrlProp121.xml><?xml version="1.0" encoding="utf-8"?>
<formControlPr xmlns="http://schemas.microsoft.com/office/spreadsheetml/2009/9/main" objectType="Button" lockText="1"/>
</file>

<file path=xl/ctrlProps/ctrlProp122.xml><?xml version="1.0" encoding="utf-8"?>
<formControlPr xmlns="http://schemas.microsoft.com/office/spreadsheetml/2009/9/main" objectType="Button" lockText="1"/>
</file>

<file path=xl/ctrlProps/ctrlProp123.xml><?xml version="1.0" encoding="utf-8"?>
<formControlPr xmlns="http://schemas.microsoft.com/office/spreadsheetml/2009/9/main" objectType="Button" lockText="1"/>
</file>

<file path=xl/ctrlProps/ctrlProp124.xml><?xml version="1.0" encoding="utf-8"?>
<formControlPr xmlns="http://schemas.microsoft.com/office/spreadsheetml/2009/9/main" objectType="Button" lockText="1"/>
</file>

<file path=xl/ctrlProps/ctrlProp125.xml><?xml version="1.0" encoding="utf-8"?>
<formControlPr xmlns="http://schemas.microsoft.com/office/spreadsheetml/2009/9/main" objectType="Button" lockText="1"/>
</file>

<file path=xl/ctrlProps/ctrlProp126.xml><?xml version="1.0" encoding="utf-8"?>
<formControlPr xmlns="http://schemas.microsoft.com/office/spreadsheetml/2009/9/main" objectType="Button" lockText="1"/>
</file>

<file path=xl/ctrlProps/ctrlProp127.xml><?xml version="1.0" encoding="utf-8"?>
<formControlPr xmlns="http://schemas.microsoft.com/office/spreadsheetml/2009/9/main" objectType="Button" lockText="1"/>
</file>

<file path=xl/ctrlProps/ctrlProp128.xml><?xml version="1.0" encoding="utf-8"?>
<formControlPr xmlns="http://schemas.microsoft.com/office/spreadsheetml/2009/9/main" objectType="Button" lockText="1"/>
</file>

<file path=xl/ctrlProps/ctrlProp129.xml><?xml version="1.0" encoding="utf-8"?>
<formControlPr xmlns="http://schemas.microsoft.com/office/spreadsheetml/2009/9/main" objectType="Button" lockText="1"/>
</file>

<file path=xl/ctrlProps/ctrlProp130.xml><?xml version="1.0" encoding="utf-8"?>
<formControlPr xmlns="http://schemas.microsoft.com/office/spreadsheetml/2009/9/main" objectType="Button" lockText="1"/>
</file>

<file path=xl/ctrlProps/ctrlProp131.xml><?xml version="1.0" encoding="utf-8"?>
<formControlPr xmlns="http://schemas.microsoft.com/office/spreadsheetml/2009/9/main" objectType="Button" lockText="1"/>
</file>

<file path=xl/ctrlProps/ctrlProp132.xml><?xml version="1.0" encoding="utf-8"?>
<formControlPr xmlns="http://schemas.microsoft.com/office/spreadsheetml/2009/9/main" objectType="Button" lockText="1"/>
</file>

<file path=xl/ctrlProps/ctrlProp133.xml><?xml version="1.0" encoding="utf-8"?>
<formControlPr xmlns="http://schemas.microsoft.com/office/spreadsheetml/2009/9/main" objectType="Button" lockText="1"/>
</file>

<file path=xl/ctrlProps/ctrlProp134.xml><?xml version="1.0" encoding="utf-8"?>
<formControlPr xmlns="http://schemas.microsoft.com/office/spreadsheetml/2009/9/main" objectType="Button" lockText="1"/>
</file>

<file path=xl/ctrlProps/ctrlProp135.xml><?xml version="1.0" encoding="utf-8"?>
<formControlPr xmlns="http://schemas.microsoft.com/office/spreadsheetml/2009/9/main" objectType="Button" lockText="1"/>
</file>

<file path=xl/ctrlProps/ctrlProp136.xml><?xml version="1.0" encoding="utf-8"?>
<formControlPr xmlns="http://schemas.microsoft.com/office/spreadsheetml/2009/9/main" objectType="Button" lockText="1"/>
</file>

<file path=xl/ctrlProps/ctrlProp137.xml><?xml version="1.0" encoding="utf-8"?>
<formControlPr xmlns="http://schemas.microsoft.com/office/spreadsheetml/2009/9/main" objectType="Button" lockText="1"/>
</file>

<file path=xl/ctrlProps/ctrlProp138.xml><?xml version="1.0" encoding="utf-8"?>
<formControlPr xmlns="http://schemas.microsoft.com/office/spreadsheetml/2009/9/main" objectType="Button" lockText="1"/>
</file>

<file path=xl/ctrlProps/ctrlProp139.xml><?xml version="1.0" encoding="utf-8"?>
<formControlPr xmlns="http://schemas.microsoft.com/office/spreadsheetml/2009/9/main" objectType="Button" lockText="1"/>
</file>

<file path=xl/ctrlProps/ctrlProp140.xml><?xml version="1.0" encoding="utf-8"?>
<formControlPr xmlns="http://schemas.microsoft.com/office/spreadsheetml/2009/9/main" objectType="Button" lockText="1"/>
</file>

<file path=xl/ctrlProps/ctrlProp141.xml><?xml version="1.0" encoding="utf-8"?>
<formControlPr xmlns="http://schemas.microsoft.com/office/spreadsheetml/2009/9/main" objectType="Button" lockText="1"/>
</file>

<file path=xl/ctrlProps/ctrlProp142.xml><?xml version="1.0" encoding="utf-8"?>
<formControlPr xmlns="http://schemas.microsoft.com/office/spreadsheetml/2009/9/main" objectType="Button" lockText="1"/>
</file>

<file path=xl/ctrlProps/ctrlProp143.xml><?xml version="1.0" encoding="utf-8"?>
<formControlPr xmlns="http://schemas.microsoft.com/office/spreadsheetml/2009/9/main" objectType="Button" lockText="1"/>
</file>

<file path=xl/ctrlProps/ctrlProp144.xml><?xml version="1.0" encoding="utf-8"?>
<formControlPr xmlns="http://schemas.microsoft.com/office/spreadsheetml/2009/9/main" objectType="Button" lockText="1"/>
</file>

<file path=xl/ctrlProps/ctrlProp145.xml><?xml version="1.0" encoding="utf-8"?>
<formControlPr xmlns="http://schemas.microsoft.com/office/spreadsheetml/2009/9/main" objectType="Button" lockText="1"/>
</file>

<file path=xl/ctrlProps/ctrlProp146.xml><?xml version="1.0" encoding="utf-8"?>
<formControlPr xmlns="http://schemas.microsoft.com/office/spreadsheetml/2009/9/main" objectType="Button" lockText="1"/>
</file>

<file path=xl/ctrlProps/ctrlProp147.xml><?xml version="1.0" encoding="utf-8"?>
<formControlPr xmlns="http://schemas.microsoft.com/office/spreadsheetml/2009/9/main" objectType="Button" lockText="1"/>
</file>

<file path=xl/ctrlProps/ctrlProp148.xml><?xml version="1.0" encoding="utf-8"?>
<formControlPr xmlns="http://schemas.microsoft.com/office/spreadsheetml/2009/9/main" objectType="Button" lockText="1"/>
</file>

<file path=xl/ctrlProps/ctrlProp149.xml><?xml version="1.0" encoding="utf-8"?>
<formControlPr xmlns="http://schemas.microsoft.com/office/spreadsheetml/2009/9/main" objectType="Button" lockText="1"/>
</file>

<file path=xl/ctrlProps/ctrlProp150.xml><?xml version="1.0" encoding="utf-8"?>
<formControlPr xmlns="http://schemas.microsoft.com/office/spreadsheetml/2009/9/main" objectType="Button" lockText="1"/>
</file>

<file path=xl/ctrlProps/ctrlProp151.xml><?xml version="1.0" encoding="utf-8"?>
<formControlPr xmlns="http://schemas.microsoft.com/office/spreadsheetml/2009/9/main" objectType="Button" lockText="1"/>
</file>

<file path=xl/ctrlProps/ctrlProp152.xml><?xml version="1.0" encoding="utf-8"?>
<formControlPr xmlns="http://schemas.microsoft.com/office/spreadsheetml/2009/9/main" objectType="Button" lockText="1"/>
</file>

<file path=xl/ctrlProps/ctrlProp153.xml><?xml version="1.0" encoding="utf-8"?>
<formControlPr xmlns="http://schemas.microsoft.com/office/spreadsheetml/2009/9/main" objectType="Button" lockText="1"/>
</file>

<file path=xl/ctrlProps/ctrlProp154.xml><?xml version="1.0" encoding="utf-8"?>
<formControlPr xmlns="http://schemas.microsoft.com/office/spreadsheetml/2009/9/main" objectType="Button" lockText="1"/>
</file>

<file path=xl/ctrlProps/ctrlProp155.xml><?xml version="1.0" encoding="utf-8"?>
<formControlPr xmlns="http://schemas.microsoft.com/office/spreadsheetml/2009/9/main" objectType="Button" lockText="1"/>
</file>

<file path=xl/ctrlProps/ctrlProp156.xml><?xml version="1.0" encoding="utf-8"?>
<formControlPr xmlns="http://schemas.microsoft.com/office/spreadsheetml/2009/9/main" objectType="Button" lockText="1"/>
</file>

<file path=xl/ctrlProps/ctrlProp157.xml><?xml version="1.0" encoding="utf-8"?>
<formControlPr xmlns="http://schemas.microsoft.com/office/spreadsheetml/2009/9/main" objectType="Button" lockText="1"/>
</file>

<file path=xl/ctrlProps/ctrlProp158.xml><?xml version="1.0" encoding="utf-8"?>
<formControlPr xmlns="http://schemas.microsoft.com/office/spreadsheetml/2009/9/main" objectType="Button" lockText="1"/>
</file>

<file path=xl/ctrlProps/ctrlProp159.xml><?xml version="1.0" encoding="utf-8"?>
<formControlPr xmlns="http://schemas.microsoft.com/office/spreadsheetml/2009/9/main" objectType="Button" lockText="1"/>
</file>

<file path=xl/ctrlProps/ctrlProp160.xml><?xml version="1.0" encoding="utf-8"?>
<formControlPr xmlns="http://schemas.microsoft.com/office/spreadsheetml/2009/9/main" objectType="Button" lockText="1"/>
</file>

<file path=xl/ctrlProps/ctrlProp161.xml><?xml version="1.0" encoding="utf-8"?>
<formControlPr xmlns="http://schemas.microsoft.com/office/spreadsheetml/2009/9/main" objectType="Button" lockText="1"/>
</file>

<file path=xl/ctrlProps/ctrlProp162.xml><?xml version="1.0" encoding="utf-8"?>
<formControlPr xmlns="http://schemas.microsoft.com/office/spreadsheetml/2009/9/main" objectType="Button" lockText="1"/>
</file>

<file path=xl/ctrlProps/ctrlProp163.xml><?xml version="1.0" encoding="utf-8"?>
<formControlPr xmlns="http://schemas.microsoft.com/office/spreadsheetml/2009/9/main" objectType="Button" lockText="1"/>
</file>

<file path=xl/ctrlProps/ctrlProp164.xml><?xml version="1.0" encoding="utf-8"?>
<formControlPr xmlns="http://schemas.microsoft.com/office/spreadsheetml/2009/9/main" objectType="Button" lockText="1"/>
</file>

<file path=xl/ctrlProps/ctrlProp165.xml><?xml version="1.0" encoding="utf-8"?>
<formControlPr xmlns="http://schemas.microsoft.com/office/spreadsheetml/2009/9/main" objectType="Button" lockText="1"/>
</file>

<file path=xl/ctrlProps/ctrlProp166.xml><?xml version="1.0" encoding="utf-8"?>
<formControlPr xmlns="http://schemas.microsoft.com/office/spreadsheetml/2009/9/main" objectType="Button" lockText="1"/>
</file>

<file path=xl/ctrlProps/ctrlProp167.xml><?xml version="1.0" encoding="utf-8"?>
<formControlPr xmlns="http://schemas.microsoft.com/office/spreadsheetml/2009/9/main" objectType="Button" lockText="1"/>
</file>

<file path=xl/ctrlProps/ctrlProp168.xml><?xml version="1.0" encoding="utf-8"?>
<formControlPr xmlns="http://schemas.microsoft.com/office/spreadsheetml/2009/9/main" objectType="Button" lockText="1"/>
</file>

<file path=xl/ctrlProps/ctrlProp169.xml><?xml version="1.0" encoding="utf-8"?>
<formControlPr xmlns="http://schemas.microsoft.com/office/spreadsheetml/2009/9/main" objectType="Button" lockText="1"/>
</file>

<file path=xl/ctrlProps/ctrlProp170.xml><?xml version="1.0" encoding="utf-8"?>
<formControlPr xmlns="http://schemas.microsoft.com/office/spreadsheetml/2009/9/main" objectType="Button" lockText="1"/>
</file>

<file path=xl/ctrlProps/ctrlProp171.xml><?xml version="1.0" encoding="utf-8"?>
<formControlPr xmlns="http://schemas.microsoft.com/office/spreadsheetml/2009/9/main" objectType="Button" lockText="1"/>
</file>

<file path=xl/ctrlProps/ctrlProp172.xml><?xml version="1.0" encoding="utf-8"?>
<formControlPr xmlns="http://schemas.microsoft.com/office/spreadsheetml/2009/9/main" objectType="Button" lockText="1"/>
</file>

<file path=xl/ctrlProps/ctrlProp173.xml><?xml version="1.0" encoding="utf-8"?>
<formControlPr xmlns="http://schemas.microsoft.com/office/spreadsheetml/2009/9/main" objectType="Button" lockText="1"/>
</file>

<file path=xl/ctrlProps/ctrlProp174.xml><?xml version="1.0" encoding="utf-8"?>
<formControlPr xmlns="http://schemas.microsoft.com/office/spreadsheetml/2009/9/main" objectType="Button" lockText="1"/>
</file>

<file path=xl/ctrlProps/ctrlProp175.xml><?xml version="1.0" encoding="utf-8"?>
<formControlPr xmlns="http://schemas.microsoft.com/office/spreadsheetml/2009/9/main" objectType="Button" lockText="1"/>
</file>

<file path=xl/ctrlProps/ctrlProp176.xml><?xml version="1.0" encoding="utf-8"?>
<formControlPr xmlns="http://schemas.microsoft.com/office/spreadsheetml/2009/9/main" objectType="Button" lockText="1"/>
</file>

<file path=xl/ctrlProps/ctrlProp177.xml><?xml version="1.0" encoding="utf-8"?>
<formControlPr xmlns="http://schemas.microsoft.com/office/spreadsheetml/2009/9/main" objectType="Button" lockText="1"/>
</file>

<file path=xl/ctrlProps/ctrlProp178.xml><?xml version="1.0" encoding="utf-8"?>
<formControlPr xmlns="http://schemas.microsoft.com/office/spreadsheetml/2009/9/main" objectType="Button" lockText="1"/>
</file>

<file path=xl/ctrlProps/ctrlProp179.xml><?xml version="1.0" encoding="utf-8"?>
<formControlPr xmlns="http://schemas.microsoft.com/office/spreadsheetml/2009/9/main" objectType="Button" lockText="1"/>
</file>

<file path=xl/ctrlProps/ctrlProp180.xml><?xml version="1.0" encoding="utf-8"?>
<formControlPr xmlns="http://schemas.microsoft.com/office/spreadsheetml/2009/9/main" objectType="Button" lockText="1"/>
</file>

<file path=xl/ctrlProps/ctrlProp181.xml><?xml version="1.0" encoding="utf-8"?>
<formControlPr xmlns="http://schemas.microsoft.com/office/spreadsheetml/2009/9/main" objectType="Button" lockText="1"/>
</file>

<file path=xl/ctrlProps/ctrlProp182.xml><?xml version="1.0" encoding="utf-8"?>
<formControlPr xmlns="http://schemas.microsoft.com/office/spreadsheetml/2009/9/main" objectType="Button" lockText="1"/>
</file>

<file path=xl/ctrlProps/ctrlProp183.xml><?xml version="1.0" encoding="utf-8"?>
<formControlPr xmlns="http://schemas.microsoft.com/office/spreadsheetml/2009/9/main" objectType="Button" lockText="1"/>
</file>

<file path=xl/ctrlProps/ctrlProp184.xml><?xml version="1.0" encoding="utf-8"?>
<formControlPr xmlns="http://schemas.microsoft.com/office/spreadsheetml/2009/9/main" objectType="Button" lockText="1"/>
</file>

<file path=xl/ctrlProps/ctrlProp185.xml><?xml version="1.0" encoding="utf-8"?>
<formControlPr xmlns="http://schemas.microsoft.com/office/spreadsheetml/2009/9/main" objectType="Button" lockText="1"/>
</file>

<file path=xl/ctrlProps/ctrlProp186.xml><?xml version="1.0" encoding="utf-8"?>
<formControlPr xmlns="http://schemas.microsoft.com/office/spreadsheetml/2009/9/main" objectType="Button" lockText="1"/>
</file>

<file path=xl/ctrlProps/ctrlProp187.xml><?xml version="1.0" encoding="utf-8"?>
<formControlPr xmlns="http://schemas.microsoft.com/office/spreadsheetml/2009/9/main" objectType="Button" lockText="1"/>
</file>

<file path=xl/ctrlProps/ctrlProp188.xml><?xml version="1.0" encoding="utf-8"?>
<formControlPr xmlns="http://schemas.microsoft.com/office/spreadsheetml/2009/9/main" objectType="Button" lockText="1"/>
</file>

<file path=xl/ctrlProps/ctrlProp189.xml><?xml version="1.0" encoding="utf-8"?>
<formControlPr xmlns="http://schemas.microsoft.com/office/spreadsheetml/2009/9/main" objectType="Button" lockText="1"/>
</file>

<file path=xl/ctrlProps/ctrlProp190.xml><?xml version="1.0" encoding="utf-8"?>
<formControlPr xmlns="http://schemas.microsoft.com/office/spreadsheetml/2009/9/main" objectType="Button" lockText="1"/>
</file>

<file path=xl/ctrlProps/ctrlProp191.xml><?xml version="1.0" encoding="utf-8"?>
<formControlPr xmlns="http://schemas.microsoft.com/office/spreadsheetml/2009/9/main" objectType="Button" lockText="1"/>
</file>

<file path=xl/ctrlProps/ctrlProp192.xml><?xml version="1.0" encoding="utf-8"?>
<formControlPr xmlns="http://schemas.microsoft.com/office/spreadsheetml/2009/9/main" objectType="Button" lockText="1"/>
</file>

<file path=xl/ctrlProps/ctrlProp193.xml><?xml version="1.0" encoding="utf-8"?>
<formControlPr xmlns="http://schemas.microsoft.com/office/spreadsheetml/2009/9/main" objectType="Button" lockText="1"/>
</file>

<file path=xl/ctrlProps/ctrlProp194.xml><?xml version="1.0" encoding="utf-8"?>
<formControlPr xmlns="http://schemas.microsoft.com/office/spreadsheetml/2009/9/main" objectType="Button" lockText="1"/>
</file>

<file path=xl/ctrlProps/ctrlProp195.xml><?xml version="1.0" encoding="utf-8"?>
<formControlPr xmlns="http://schemas.microsoft.com/office/spreadsheetml/2009/9/main" objectType="Button" lockText="1"/>
</file>

<file path=xl/ctrlProps/ctrlProp196.xml><?xml version="1.0" encoding="utf-8"?>
<formControlPr xmlns="http://schemas.microsoft.com/office/spreadsheetml/2009/9/main" objectType="Button" lockText="1"/>
</file>

<file path=xl/ctrlProps/ctrlProp197.xml><?xml version="1.0" encoding="utf-8"?>
<formControlPr xmlns="http://schemas.microsoft.com/office/spreadsheetml/2009/9/main" objectType="Button" lockText="1"/>
</file>

<file path=xl/ctrlProps/ctrlProp198.xml><?xml version="1.0" encoding="utf-8"?>
<formControlPr xmlns="http://schemas.microsoft.com/office/spreadsheetml/2009/9/main" objectType="Button" lockText="1"/>
</file>

<file path=xl/ctrlProps/ctrlProp199.xml><?xml version="1.0" encoding="utf-8"?>
<formControlPr xmlns="http://schemas.microsoft.com/office/spreadsheetml/2009/9/main" objectType="Button" lockText="1"/>
</file>

<file path=xl/ctrlProps/ctrlProp200.xml><?xml version="1.0" encoding="utf-8"?>
<formControlPr xmlns="http://schemas.microsoft.com/office/spreadsheetml/2009/9/main" objectType="Button" lockText="1"/>
</file>

<file path=xl/ctrlProps/ctrlProp201.xml><?xml version="1.0" encoding="utf-8"?>
<formControlPr xmlns="http://schemas.microsoft.com/office/spreadsheetml/2009/9/main" objectType="Button" lockText="1"/>
</file>

<file path=xl/ctrlProps/ctrlProp202.xml><?xml version="1.0" encoding="utf-8"?>
<formControlPr xmlns="http://schemas.microsoft.com/office/spreadsheetml/2009/9/main" objectType="Button" lockText="1"/>
</file>

<file path=xl/ctrlProps/ctrlProp203.xml><?xml version="1.0" encoding="utf-8"?>
<formControlPr xmlns="http://schemas.microsoft.com/office/spreadsheetml/2009/9/main" objectType="Button" lockText="1"/>
</file>

<file path=xl/ctrlProps/ctrlProp204.xml><?xml version="1.0" encoding="utf-8"?>
<formControlPr xmlns="http://schemas.microsoft.com/office/spreadsheetml/2009/9/main" objectType="Button" lockText="1"/>
</file>

<file path=xl/ctrlProps/ctrlProp205.xml><?xml version="1.0" encoding="utf-8"?>
<formControlPr xmlns="http://schemas.microsoft.com/office/spreadsheetml/2009/9/main" objectType="Button" lockText="1"/>
</file>

<file path=xl/ctrlProps/ctrlProp206.xml><?xml version="1.0" encoding="utf-8"?>
<formControlPr xmlns="http://schemas.microsoft.com/office/spreadsheetml/2009/9/main" objectType="Button" lockText="1"/>
</file>

<file path=xl/ctrlProps/ctrlProp207.xml><?xml version="1.0" encoding="utf-8"?>
<formControlPr xmlns="http://schemas.microsoft.com/office/spreadsheetml/2009/9/main" objectType="Button" lockText="1"/>
</file>

<file path=xl/ctrlProps/ctrlProp208.xml><?xml version="1.0" encoding="utf-8"?>
<formControlPr xmlns="http://schemas.microsoft.com/office/spreadsheetml/2009/9/main" objectType="Button" lockText="1"/>
</file>

<file path=xl/ctrlProps/ctrlProp209.xml><?xml version="1.0" encoding="utf-8"?>
<formControlPr xmlns="http://schemas.microsoft.com/office/spreadsheetml/2009/9/main" objectType="Button" lockText="1"/>
</file>

<file path=xl/ctrlProps/ctrlProp210.xml><?xml version="1.0" encoding="utf-8"?>
<formControlPr xmlns="http://schemas.microsoft.com/office/spreadsheetml/2009/9/main" objectType="Button" lockText="1"/>
</file>

<file path=xl/ctrlProps/ctrlProp211.xml><?xml version="1.0" encoding="utf-8"?>
<formControlPr xmlns="http://schemas.microsoft.com/office/spreadsheetml/2009/9/main" objectType="Button" lockText="1"/>
</file>

<file path=xl/ctrlProps/ctrlProp212.xml><?xml version="1.0" encoding="utf-8"?>
<formControlPr xmlns="http://schemas.microsoft.com/office/spreadsheetml/2009/9/main" objectType="Button" lockText="1"/>
</file>

<file path=xl/ctrlProps/ctrlProp213.xml><?xml version="1.0" encoding="utf-8"?>
<formControlPr xmlns="http://schemas.microsoft.com/office/spreadsheetml/2009/9/main" objectType="Button" lockText="1"/>
</file>

<file path=xl/ctrlProps/ctrlProp214.xml><?xml version="1.0" encoding="utf-8"?>
<formControlPr xmlns="http://schemas.microsoft.com/office/spreadsheetml/2009/9/main" objectType="Button" lockText="1"/>
</file>

<file path=xl/ctrlProps/ctrlProp215.xml><?xml version="1.0" encoding="utf-8"?>
<formControlPr xmlns="http://schemas.microsoft.com/office/spreadsheetml/2009/9/main" objectType="Button" lockText="1"/>
</file>

<file path=xl/ctrlProps/ctrlProp216.xml><?xml version="1.0" encoding="utf-8"?>
<formControlPr xmlns="http://schemas.microsoft.com/office/spreadsheetml/2009/9/main" objectType="Button" lockText="1"/>
</file>

<file path=xl/ctrlProps/ctrlProp217.xml><?xml version="1.0" encoding="utf-8"?>
<formControlPr xmlns="http://schemas.microsoft.com/office/spreadsheetml/2009/9/main" objectType="Button" lockText="1"/>
</file>

<file path=xl/ctrlProps/ctrlProp218.xml><?xml version="1.0" encoding="utf-8"?>
<formControlPr xmlns="http://schemas.microsoft.com/office/spreadsheetml/2009/9/main" objectType="Button" lockText="1"/>
</file>

<file path=xl/ctrlProps/ctrlProp219.xml><?xml version="1.0" encoding="utf-8"?>
<formControlPr xmlns="http://schemas.microsoft.com/office/spreadsheetml/2009/9/main" objectType="Button" lockText="1"/>
</file>

<file path=xl/ctrlProps/ctrlProp220.xml><?xml version="1.0" encoding="utf-8"?>
<formControlPr xmlns="http://schemas.microsoft.com/office/spreadsheetml/2009/9/main" objectType="Button" lockText="1"/>
</file>

<file path=xl/ctrlProps/ctrlProp221.xml><?xml version="1.0" encoding="utf-8"?>
<formControlPr xmlns="http://schemas.microsoft.com/office/spreadsheetml/2009/9/main" objectType="Button" lockText="1"/>
</file>

<file path=xl/ctrlProps/ctrlProp222.xml><?xml version="1.0" encoding="utf-8"?>
<formControlPr xmlns="http://schemas.microsoft.com/office/spreadsheetml/2009/9/main" objectType="Button" lockText="1"/>
</file>

<file path=xl/ctrlProps/ctrlProp223.xml><?xml version="1.0" encoding="utf-8"?>
<formControlPr xmlns="http://schemas.microsoft.com/office/spreadsheetml/2009/9/main" objectType="Button" lockText="1"/>
</file>

<file path=xl/ctrlProps/ctrlProp224.xml><?xml version="1.0" encoding="utf-8"?>
<formControlPr xmlns="http://schemas.microsoft.com/office/spreadsheetml/2009/9/main" objectType="Button" lockText="1"/>
</file>

<file path=xl/ctrlProps/ctrlProp225.xml><?xml version="1.0" encoding="utf-8"?>
<formControlPr xmlns="http://schemas.microsoft.com/office/spreadsheetml/2009/9/main" objectType="Button" lockText="1"/>
</file>

<file path=xl/ctrlProps/ctrlProp226.xml><?xml version="1.0" encoding="utf-8"?>
<formControlPr xmlns="http://schemas.microsoft.com/office/spreadsheetml/2009/9/main" objectType="Button" lockText="1"/>
</file>

<file path=xl/ctrlProps/ctrlProp227.xml><?xml version="1.0" encoding="utf-8"?>
<formControlPr xmlns="http://schemas.microsoft.com/office/spreadsheetml/2009/9/main" objectType="Button" lockText="1"/>
</file>

<file path=xl/ctrlProps/ctrlProp228.xml><?xml version="1.0" encoding="utf-8"?>
<formControlPr xmlns="http://schemas.microsoft.com/office/spreadsheetml/2009/9/main" objectType="Button" lockText="1"/>
</file>

<file path=xl/ctrlProps/ctrlProp229.xml><?xml version="1.0" encoding="utf-8"?>
<formControlPr xmlns="http://schemas.microsoft.com/office/spreadsheetml/2009/9/main" objectType="Button" lockText="1"/>
</file>

<file path=xl/ctrlProps/ctrlProp230.xml><?xml version="1.0" encoding="utf-8"?>
<formControlPr xmlns="http://schemas.microsoft.com/office/spreadsheetml/2009/9/main" objectType="Button" lockText="1"/>
</file>

<file path=xl/ctrlProps/ctrlProp231.xml><?xml version="1.0" encoding="utf-8"?>
<formControlPr xmlns="http://schemas.microsoft.com/office/spreadsheetml/2009/9/main" objectType="Button" lockText="1"/>
</file>

<file path=xl/ctrlProps/ctrlProp232.xml><?xml version="1.0" encoding="utf-8"?>
<formControlPr xmlns="http://schemas.microsoft.com/office/spreadsheetml/2009/9/main" objectType="Button" lockText="1"/>
</file>

<file path=xl/ctrlProps/ctrlProp233.xml><?xml version="1.0" encoding="utf-8"?>
<formControlPr xmlns="http://schemas.microsoft.com/office/spreadsheetml/2009/9/main" objectType="Button" lockText="1"/>
</file>

<file path=xl/ctrlProps/ctrlProp234.xml><?xml version="1.0" encoding="utf-8"?>
<formControlPr xmlns="http://schemas.microsoft.com/office/spreadsheetml/2009/9/main" objectType="Button" lockText="1"/>
</file>

<file path=xl/ctrlProps/ctrlProp235.xml><?xml version="1.0" encoding="utf-8"?>
<formControlPr xmlns="http://schemas.microsoft.com/office/spreadsheetml/2009/9/main" objectType="Button" lockText="1"/>
</file>

<file path=xl/ctrlProps/ctrlProp236.xml><?xml version="1.0" encoding="utf-8"?>
<formControlPr xmlns="http://schemas.microsoft.com/office/spreadsheetml/2009/9/main" objectType="Button" lockText="1"/>
</file>

<file path=xl/ctrlProps/ctrlProp237.xml><?xml version="1.0" encoding="utf-8"?>
<formControlPr xmlns="http://schemas.microsoft.com/office/spreadsheetml/2009/9/main" objectType="Button" lockText="1"/>
</file>

<file path=xl/ctrlProps/ctrlProp238.xml><?xml version="1.0" encoding="utf-8"?>
<formControlPr xmlns="http://schemas.microsoft.com/office/spreadsheetml/2009/9/main" objectType="Button" lockText="1"/>
</file>

<file path=xl/ctrlProps/ctrlProp239.xml><?xml version="1.0" encoding="utf-8"?>
<formControlPr xmlns="http://schemas.microsoft.com/office/spreadsheetml/2009/9/main" objectType="Button" lockText="1"/>
</file>

<file path=xl/ctrlProps/ctrlProp240.xml><?xml version="1.0" encoding="utf-8"?>
<formControlPr xmlns="http://schemas.microsoft.com/office/spreadsheetml/2009/9/main" objectType="Button" lockText="1"/>
</file>

<file path=xl/ctrlProps/ctrlProp241.xml><?xml version="1.0" encoding="utf-8"?>
<formControlPr xmlns="http://schemas.microsoft.com/office/spreadsheetml/2009/9/main" objectType="Button" lockText="1"/>
</file>

<file path=xl/ctrlProps/ctrlProp242.xml><?xml version="1.0" encoding="utf-8"?>
<formControlPr xmlns="http://schemas.microsoft.com/office/spreadsheetml/2009/9/main" objectType="Button" lockText="1"/>
</file>

<file path=xl/ctrlProps/ctrlProp243.xml><?xml version="1.0" encoding="utf-8"?>
<formControlPr xmlns="http://schemas.microsoft.com/office/spreadsheetml/2009/9/main" objectType="Button" lockText="1"/>
</file>

<file path=xl/ctrlProps/ctrlProp244.xml><?xml version="1.0" encoding="utf-8"?>
<formControlPr xmlns="http://schemas.microsoft.com/office/spreadsheetml/2009/9/main" objectType="Button" lockText="1"/>
</file>

<file path=xl/ctrlProps/ctrlProp245.xml><?xml version="1.0" encoding="utf-8"?>
<formControlPr xmlns="http://schemas.microsoft.com/office/spreadsheetml/2009/9/main" objectType="Button" lockText="1"/>
</file>

<file path=xl/ctrlProps/ctrlProp246.xml><?xml version="1.0" encoding="utf-8"?>
<formControlPr xmlns="http://schemas.microsoft.com/office/spreadsheetml/2009/9/main" objectType="Button" lockText="1"/>
</file>

<file path=xl/ctrlProps/ctrlProp247.xml><?xml version="1.0" encoding="utf-8"?>
<formControlPr xmlns="http://schemas.microsoft.com/office/spreadsheetml/2009/9/main" objectType="Button" lockText="1"/>
</file>

<file path=xl/ctrlProps/ctrlProp248.xml><?xml version="1.0" encoding="utf-8"?>
<formControlPr xmlns="http://schemas.microsoft.com/office/spreadsheetml/2009/9/main" objectType="Button" lockText="1"/>
</file>

<file path=xl/ctrlProps/ctrlProp249.xml><?xml version="1.0" encoding="utf-8"?>
<formControlPr xmlns="http://schemas.microsoft.com/office/spreadsheetml/2009/9/main" objectType="Button" lockText="1"/>
</file>

<file path=xl/ctrlProps/ctrlProp250.xml><?xml version="1.0" encoding="utf-8"?>
<formControlPr xmlns="http://schemas.microsoft.com/office/spreadsheetml/2009/9/main" objectType="Button" lockText="1"/>
</file>

<file path=xl/ctrlProps/ctrlProp251.xml><?xml version="1.0" encoding="utf-8"?>
<formControlPr xmlns="http://schemas.microsoft.com/office/spreadsheetml/2009/9/main" objectType="Button" lockText="1"/>
</file>

<file path=xl/ctrlProps/ctrlProp252.xml><?xml version="1.0" encoding="utf-8"?>
<formControlPr xmlns="http://schemas.microsoft.com/office/spreadsheetml/2009/9/main" objectType="Button" lockText="1"/>
</file>

<file path=xl/ctrlProps/ctrlProp253.xml><?xml version="1.0" encoding="utf-8"?>
<formControlPr xmlns="http://schemas.microsoft.com/office/spreadsheetml/2009/9/main" objectType="Button" lockText="1"/>
</file>

<file path=xl/ctrlProps/ctrlProp254.xml><?xml version="1.0" encoding="utf-8"?>
<formControlPr xmlns="http://schemas.microsoft.com/office/spreadsheetml/2009/9/main" objectType="Button" lockText="1"/>
</file>

<file path=xl/ctrlProps/ctrlProp255.xml><?xml version="1.0" encoding="utf-8"?>
<formControlPr xmlns="http://schemas.microsoft.com/office/spreadsheetml/2009/9/main" objectType="Button" lockText="1"/>
</file>

<file path=xl/ctrlProps/ctrlProp256.xml><?xml version="1.0" encoding="utf-8"?>
<formControlPr xmlns="http://schemas.microsoft.com/office/spreadsheetml/2009/9/main" objectType="Button" lockText="1"/>
</file>

<file path=xl/ctrlProps/ctrlProp257.xml><?xml version="1.0" encoding="utf-8"?>
<formControlPr xmlns="http://schemas.microsoft.com/office/spreadsheetml/2009/9/main" objectType="Button" lockText="1"/>
</file>

<file path=xl/ctrlProps/ctrlProp258.xml><?xml version="1.0" encoding="utf-8"?>
<formControlPr xmlns="http://schemas.microsoft.com/office/spreadsheetml/2009/9/main" objectType="Button" lockText="1"/>
</file>

<file path=xl/ctrlProps/ctrlProp259.xml><?xml version="1.0" encoding="utf-8"?>
<formControlPr xmlns="http://schemas.microsoft.com/office/spreadsheetml/2009/9/main" objectType="Button" lockText="1"/>
</file>

<file path=xl/ctrlProps/ctrlProp260.xml><?xml version="1.0" encoding="utf-8"?>
<formControlPr xmlns="http://schemas.microsoft.com/office/spreadsheetml/2009/9/main" objectType="Button" lockText="1"/>
</file>

<file path=xl/ctrlProps/ctrlProp261.xml><?xml version="1.0" encoding="utf-8"?>
<formControlPr xmlns="http://schemas.microsoft.com/office/spreadsheetml/2009/9/main" objectType="Button" lockText="1"/>
</file>

<file path=xl/ctrlProps/ctrlProp262.xml><?xml version="1.0" encoding="utf-8"?>
<formControlPr xmlns="http://schemas.microsoft.com/office/spreadsheetml/2009/9/main" objectType="Button" lockText="1"/>
</file>

<file path=xl/ctrlProps/ctrlProp263.xml><?xml version="1.0" encoding="utf-8"?>
<formControlPr xmlns="http://schemas.microsoft.com/office/spreadsheetml/2009/9/main" objectType="Button" lockText="1"/>
</file>

<file path=xl/ctrlProps/ctrlProp264.xml><?xml version="1.0" encoding="utf-8"?>
<formControlPr xmlns="http://schemas.microsoft.com/office/spreadsheetml/2009/9/main" objectType="Button" lockText="1"/>
</file>

<file path=xl/ctrlProps/ctrlProp265.xml><?xml version="1.0" encoding="utf-8"?>
<formControlPr xmlns="http://schemas.microsoft.com/office/spreadsheetml/2009/9/main" objectType="Button" lockText="1"/>
</file>

<file path=xl/ctrlProps/ctrlProp266.xml><?xml version="1.0" encoding="utf-8"?>
<formControlPr xmlns="http://schemas.microsoft.com/office/spreadsheetml/2009/9/main" objectType="Button" lockText="1"/>
</file>

<file path=xl/ctrlProps/ctrlProp267.xml><?xml version="1.0" encoding="utf-8"?>
<formControlPr xmlns="http://schemas.microsoft.com/office/spreadsheetml/2009/9/main" objectType="Button" lockText="1"/>
</file>

<file path=xl/ctrlProps/ctrlProp268.xml><?xml version="1.0" encoding="utf-8"?>
<formControlPr xmlns="http://schemas.microsoft.com/office/spreadsheetml/2009/9/main" objectType="Button" lockText="1"/>
</file>

<file path=xl/ctrlProps/ctrlProp269.xml><?xml version="1.0" encoding="utf-8"?>
<formControlPr xmlns="http://schemas.microsoft.com/office/spreadsheetml/2009/9/main" objectType="Button" lockText="1"/>
</file>

<file path=xl/ctrlProps/ctrlProp270.xml><?xml version="1.0" encoding="utf-8"?>
<formControlPr xmlns="http://schemas.microsoft.com/office/spreadsheetml/2009/9/main" objectType="Button" lockText="1"/>
</file>

<file path=xl/ctrlProps/ctrlProp271.xml><?xml version="1.0" encoding="utf-8"?>
<formControlPr xmlns="http://schemas.microsoft.com/office/spreadsheetml/2009/9/main" objectType="Button" lockText="1"/>
</file>

<file path=xl/ctrlProps/ctrlProp272.xml><?xml version="1.0" encoding="utf-8"?>
<formControlPr xmlns="http://schemas.microsoft.com/office/spreadsheetml/2009/9/main" objectType="Button" lockText="1"/>
</file>

<file path=xl/ctrlProps/ctrlProp273.xml><?xml version="1.0" encoding="utf-8"?>
<formControlPr xmlns="http://schemas.microsoft.com/office/spreadsheetml/2009/9/main" objectType="Button" lockText="1"/>
</file>

<file path=xl/ctrlProps/ctrlProp274.xml><?xml version="1.0" encoding="utf-8"?>
<formControlPr xmlns="http://schemas.microsoft.com/office/spreadsheetml/2009/9/main" objectType="Button" lockText="1"/>
</file>

<file path=xl/ctrlProps/ctrlProp275.xml><?xml version="1.0" encoding="utf-8"?>
<formControlPr xmlns="http://schemas.microsoft.com/office/spreadsheetml/2009/9/main" objectType="Button" lockText="1"/>
</file>

<file path=xl/ctrlProps/ctrlProp276.xml><?xml version="1.0" encoding="utf-8"?>
<formControlPr xmlns="http://schemas.microsoft.com/office/spreadsheetml/2009/9/main" objectType="Button" lockText="1"/>
</file>

<file path=xl/ctrlProps/ctrlProp277.xml><?xml version="1.0" encoding="utf-8"?>
<formControlPr xmlns="http://schemas.microsoft.com/office/spreadsheetml/2009/9/main" objectType="Button" lockText="1"/>
</file>

<file path=xl/ctrlProps/ctrlProp278.xml><?xml version="1.0" encoding="utf-8"?>
<formControlPr xmlns="http://schemas.microsoft.com/office/spreadsheetml/2009/9/main" objectType="Button" lockText="1"/>
</file>

<file path=xl/ctrlProps/ctrlProp279.xml><?xml version="1.0" encoding="utf-8"?>
<formControlPr xmlns="http://schemas.microsoft.com/office/spreadsheetml/2009/9/main" objectType="Button" lockText="1"/>
</file>

<file path=xl/ctrlProps/ctrlProp280.xml><?xml version="1.0" encoding="utf-8"?>
<formControlPr xmlns="http://schemas.microsoft.com/office/spreadsheetml/2009/9/main" objectType="Button" lockText="1"/>
</file>

<file path=xl/ctrlProps/ctrlProp281.xml><?xml version="1.0" encoding="utf-8"?>
<formControlPr xmlns="http://schemas.microsoft.com/office/spreadsheetml/2009/9/main" objectType="Button" lockText="1"/>
</file>

<file path=xl/ctrlProps/ctrlProp282.xml><?xml version="1.0" encoding="utf-8"?>
<formControlPr xmlns="http://schemas.microsoft.com/office/spreadsheetml/2009/9/main" objectType="Button" lockText="1"/>
</file>

<file path=xl/ctrlProps/ctrlProp283.xml><?xml version="1.0" encoding="utf-8"?>
<formControlPr xmlns="http://schemas.microsoft.com/office/spreadsheetml/2009/9/main" objectType="Button" lockText="1"/>
</file>

<file path=xl/ctrlProps/ctrlProp284.xml><?xml version="1.0" encoding="utf-8"?>
<formControlPr xmlns="http://schemas.microsoft.com/office/spreadsheetml/2009/9/main" objectType="Button" lockText="1"/>
</file>

<file path=xl/ctrlProps/ctrlProp285.xml><?xml version="1.0" encoding="utf-8"?>
<formControlPr xmlns="http://schemas.microsoft.com/office/spreadsheetml/2009/9/main" objectType="Button" lockText="1"/>
</file>

<file path=xl/ctrlProps/ctrlProp286.xml><?xml version="1.0" encoding="utf-8"?>
<formControlPr xmlns="http://schemas.microsoft.com/office/spreadsheetml/2009/9/main" objectType="Button" lockText="1"/>
</file>

<file path=xl/ctrlProps/ctrlProp287.xml><?xml version="1.0" encoding="utf-8"?>
<formControlPr xmlns="http://schemas.microsoft.com/office/spreadsheetml/2009/9/main" objectType="Button" lockText="1"/>
</file>

<file path=xl/ctrlProps/ctrlProp288.xml><?xml version="1.0" encoding="utf-8"?>
<formControlPr xmlns="http://schemas.microsoft.com/office/spreadsheetml/2009/9/main" objectType="Button" lockText="1"/>
</file>

<file path=xl/ctrlProps/ctrlProp289.xml><?xml version="1.0" encoding="utf-8"?>
<formControlPr xmlns="http://schemas.microsoft.com/office/spreadsheetml/2009/9/main" objectType="Button" lockText="1"/>
</file>

<file path=xl/ctrlProps/ctrlProp290.xml><?xml version="1.0" encoding="utf-8"?>
<formControlPr xmlns="http://schemas.microsoft.com/office/spreadsheetml/2009/9/main" objectType="Button" lockText="1"/>
</file>

<file path=xl/ctrlProps/ctrlProp291.xml><?xml version="1.0" encoding="utf-8"?>
<formControlPr xmlns="http://schemas.microsoft.com/office/spreadsheetml/2009/9/main" objectType="Button" lockText="1"/>
</file>

<file path=xl/ctrlProps/ctrlProp292.xml><?xml version="1.0" encoding="utf-8"?>
<formControlPr xmlns="http://schemas.microsoft.com/office/spreadsheetml/2009/9/main" objectType="Button" lockText="1"/>
</file>

<file path=xl/ctrlProps/ctrlProp293.xml><?xml version="1.0" encoding="utf-8"?>
<formControlPr xmlns="http://schemas.microsoft.com/office/spreadsheetml/2009/9/main" objectType="Button" lockText="1"/>
</file>

<file path=xl/ctrlProps/ctrlProp294.xml><?xml version="1.0" encoding="utf-8"?>
<formControlPr xmlns="http://schemas.microsoft.com/office/spreadsheetml/2009/9/main" objectType="Button" lockText="1"/>
</file>

<file path=xl/ctrlProps/ctrlProp295.xml><?xml version="1.0" encoding="utf-8"?>
<formControlPr xmlns="http://schemas.microsoft.com/office/spreadsheetml/2009/9/main" objectType="Button" lockText="1"/>
</file>

<file path=xl/ctrlProps/ctrlProp296.xml><?xml version="1.0" encoding="utf-8"?>
<formControlPr xmlns="http://schemas.microsoft.com/office/spreadsheetml/2009/9/main" objectType="Button" lockText="1"/>
</file>

<file path=xl/ctrlProps/ctrlProp297.xml><?xml version="1.0" encoding="utf-8"?>
<formControlPr xmlns="http://schemas.microsoft.com/office/spreadsheetml/2009/9/main" objectType="Button" lockText="1"/>
</file>

<file path=xl/ctrlProps/ctrlProp298.xml><?xml version="1.0" encoding="utf-8"?>
<formControlPr xmlns="http://schemas.microsoft.com/office/spreadsheetml/2009/9/main" objectType="Button" lockText="1"/>
</file>

<file path=xl/ctrlProps/ctrlProp299.xml><?xml version="1.0" encoding="utf-8"?>
<formControlPr xmlns="http://schemas.microsoft.com/office/spreadsheetml/2009/9/main" objectType="Button" lockText="1"/>
</file>

<file path=xl/ctrlProps/ctrlProp300.xml><?xml version="1.0" encoding="utf-8"?>
<formControlPr xmlns="http://schemas.microsoft.com/office/spreadsheetml/2009/9/main" objectType="Button" lockText="1"/>
</file>

<file path=xl/ctrlProps/ctrlProp301.xml><?xml version="1.0" encoding="utf-8"?>
<formControlPr xmlns="http://schemas.microsoft.com/office/spreadsheetml/2009/9/main" objectType="Button" lockText="1"/>
</file>

<file path=xl/ctrlProps/ctrlProp302.xml><?xml version="1.0" encoding="utf-8"?>
<formControlPr xmlns="http://schemas.microsoft.com/office/spreadsheetml/2009/9/main" objectType="Button" lockText="1"/>
</file>

<file path=xl/ctrlProps/ctrlProp303.xml><?xml version="1.0" encoding="utf-8"?>
<formControlPr xmlns="http://schemas.microsoft.com/office/spreadsheetml/2009/9/main" objectType="Button" lockText="1"/>
</file>

<file path=xl/ctrlProps/ctrlProp304.xml><?xml version="1.0" encoding="utf-8"?>
<formControlPr xmlns="http://schemas.microsoft.com/office/spreadsheetml/2009/9/main" objectType="Button" lockText="1"/>
</file>

<file path=xl/ctrlProps/ctrlProp305.xml><?xml version="1.0" encoding="utf-8"?>
<formControlPr xmlns="http://schemas.microsoft.com/office/spreadsheetml/2009/9/main" objectType="Button" lockText="1"/>
</file>

<file path=xl/ctrlProps/ctrlProp306.xml><?xml version="1.0" encoding="utf-8"?>
<formControlPr xmlns="http://schemas.microsoft.com/office/spreadsheetml/2009/9/main" objectType="Button" lockText="1"/>
</file>

<file path=xl/ctrlProps/ctrlProp307.xml><?xml version="1.0" encoding="utf-8"?>
<formControlPr xmlns="http://schemas.microsoft.com/office/spreadsheetml/2009/9/main" objectType="Button" lockText="1"/>
</file>

<file path=xl/ctrlProps/ctrlProp308.xml><?xml version="1.0" encoding="utf-8"?>
<formControlPr xmlns="http://schemas.microsoft.com/office/spreadsheetml/2009/9/main" objectType="Button" lockText="1"/>
</file>

<file path=xl/ctrlProps/ctrlProp309.xml><?xml version="1.0" encoding="utf-8"?>
<formControlPr xmlns="http://schemas.microsoft.com/office/spreadsheetml/2009/9/main" objectType="Button" lockText="1"/>
</file>

<file path=xl/ctrlProps/ctrlProp310.xml><?xml version="1.0" encoding="utf-8"?>
<formControlPr xmlns="http://schemas.microsoft.com/office/spreadsheetml/2009/9/main" objectType="Button" lockText="1"/>
</file>

<file path=xl/ctrlProps/ctrlProp311.xml><?xml version="1.0" encoding="utf-8"?>
<formControlPr xmlns="http://schemas.microsoft.com/office/spreadsheetml/2009/9/main" objectType="CheckBox" fmlaLink="$G$2" lockText="1"/>
</file>

<file path=xl/ctrlProps/ctrlProp312.xml><?xml version="1.0" encoding="utf-8"?>
<formControlPr xmlns="http://schemas.microsoft.com/office/spreadsheetml/2009/9/main" objectType="CheckBox" fmlaLink="$H$2" lockText="1"/>
</file>

<file path=xl/ctrlProps/ctrlProp313.xml><?xml version="1.0" encoding="utf-8"?>
<formControlPr xmlns="http://schemas.microsoft.com/office/spreadsheetml/2009/9/main" objectType="Button" lockText="1"/>
</file>

<file path=xl/ctrlProps/ctrlProp314.xml><?xml version="1.0" encoding="utf-8"?>
<formControlPr xmlns="http://schemas.microsoft.com/office/spreadsheetml/2009/9/main" objectType="Button" lockText="1"/>
</file>

<file path=xl/ctrlProps/ctrlProp315.xml><?xml version="1.0" encoding="utf-8"?>
<formControlPr xmlns="http://schemas.microsoft.com/office/spreadsheetml/2009/9/main" objectType="Button" lockText="1"/>
</file>

<file path=xl/ctrlProps/ctrlProp316.xml><?xml version="1.0" encoding="utf-8"?>
<formControlPr xmlns="http://schemas.microsoft.com/office/spreadsheetml/2009/9/main" objectType="Button" lockText="1"/>
</file>

<file path=xl/ctrlProps/ctrlProp317.xml><?xml version="1.0" encoding="utf-8"?>
<formControlPr xmlns="http://schemas.microsoft.com/office/spreadsheetml/2009/9/main" objectType="Button" lockText="1"/>
</file>

<file path=xl/ctrlProps/ctrlProp318.xml><?xml version="1.0" encoding="utf-8"?>
<formControlPr xmlns="http://schemas.microsoft.com/office/spreadsheetml/2009/9/main" objectType="Button" lockText="1"/>
</file>

<file path=xl/ctrlProps/ctrlProp319.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160020</xdr:colOff>
          <xdr:row>5</xdr:row>
          <xdr:rowOff>0</xdr:rowOff>
        </xdr:from>
        <xdr:to>
          <xdr:col>2</xdr:col>
          <xdr:colOff>487680</xdr:colOff>
          <xdr:row>7</xdr:row>
          <xdr:rowOff>7620</xdr:rowOff>
        </xdr:to>
        <xdr:sp macro="" textlink="">
          <xdr:nvSpPr>
            <xdr:cNvPr id="264193" name="Button 1" hidden="1">
              <a:extLst>
                <a:ext uri="{63B3BB69-23CF-44E3-9099-C40C66FF867C}">
                  <a14:compatExt spid="_x0000_s264193"/>
                </a:ext>
                <a:ext uri="{FF2B5EF4-FFF2-40B4-BE49-F238E27FC236}">
                  <a16:creationId xmlns:a16="http://schemas.microsoft.com/office/drawing/2014/main" id="{00000000-0008-0000-0100-0000010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7620</xdr:colOff>
          <xdr:row>7</xdr:row>
          <xdr:rowOff>22860</xdr:rowOff>
        </xdr:from>
        <xdr:to>
          <xdr:col>8</xdr:col>
          <xdr:colOff>0</xdr:colOff>
          <xdr:row>7</xdr:row>
          <xdr:rowOff>190500</xdr:rowOff>
        </xdr:to>
        <xdr:sp macro="" textlink="">
          <xdr:nvSpPr>
            <xdr:cNvPr id="264194" name="Button 2" hidden="1">
              <a:extLst>
                <a:ext uri="{63B3BB69-23CF-44E3-9099-C40C66FF867C}">
                  <a14:compatExt spid="_x0000_s264194"/>
                </a:ext>
                <a:ext uri="{FF2B5EF4-FFF2-40B4-BE49-F238E27FC236}">
                  <a16:creationId xmlns:a16="http://schemas.microsoft.com/office/drawing/2014/main" id="{00000000-0008-0000-0100-0000020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22860</xdr:colOff>
          <xdr:row>7</xdr:row>
          <xdr:rowOff>7620</xdr:rowOff>
        </xdr:from>
        <xdr:to>
          <xdr:col>16</xdr:col>
          <xdr:colOff>0</xdr:colOff>
          <xdr:row>7</xdr:row>
          <xdr:rowOff>160020</xdr:rowOff>
        </xdr:to>
        <xdr:sp macro="" textlink="">
          <xdr:nvSpPr>
            <xdr:cNvPr id="264195" name="Button 3" hidden="1">
              <a:extLst>
                <a:ext uri="{63B3BB69-23CF-44E3-9099-C40C66FF867C}">
                  <a14:compatExt spid="_x0000_s264195"/>
                </a:ext>
                <a:ext uri="{FF2B5EF4-FFF2-40B4-BE49-F238E27FC236}">
                  <a16:creationId xmlns:a16="http://schemas.microsoft.com/office/drawing/2014/main" id="{00000000-0008-0000-0100-0000030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7620</xdr:colOff>
          <xdr:row>7</xdr:row>
          <xdr:rowOff>7620</xdr:rowOff>
        </xdr:from>
        <xdr:to>
          <xdr:col>24</xdr:col>
          <xdr:colOff>0</xdr:colOff>
          <xdr:row>7</xdr:row>
          <xdr:rowOff>190500</xdr:rowOff>
        </xdr:to>
        <xdr:sp macro="" textlink="">
          <xdr:nvSpPr>
            <xdr:cNvPr id="264196" name="Button 4" hidden="1">
              <a:extLst>
                <a:ext uri="{63B3BB69-23CF-44E3-9099-C40C66FF867C}">
                  <a14:compatExt spid="_x0000_s264196"/>
                </a:ext>
                <a:ext uri="{FF2B5EF4-FFF2-40B4-BE49-F238E27FC236}">
                  <a16:creationId xmlns:a16="http://schemas.microsoft.com/office/drawing/2014/main" id="{00000000-0008-0000-0100-0000040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7620</xdr:colOff>
          <xdr:row>7</xdr:row>
          <xdr:rowOff>7620</xdr:rowOff>
        </xdr:from>
        <xdr:to>
          <xdr:col>32</xdr:col>
          <xdr:colOff>0</xdr:colOff>
          <xdr:row>7</xdr:row>
          <xdr:rowOff>182880</xdr:rowOff>
        </xdr:to>
        <xdr:sp macro="" textlink="">
          <xdr:nvSpPr>
            <xdr:cNvPr id="264197" name="Button 5" hidden="1">
              <a:extLst>
                <a:ext uri="{63B3BB69-23CF-44E3-9099-C40C66FF867C}">
                  <a14:compatExt spid="_x0000_s264197"/>
                </a:ext>
                <a:ext uri="{FF2B5EF4-FFF2-40B4-BE49-F238E27FC236}">
                  <a16:creationId xmlns:a16="http://schemas.microsoft.com/office/drawing/2014/main" id="{00000000-0008-0000-0100-0000050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64</xdr:col>
          <xdr:colOff>7620</xdr:colOff>
          <xdr:row>2</xdr:row>
          <xdr:rowOff>7620</xdr:rowOff>
        </xdr:from>
        <xdr:to>
          <xdr:col>66</xdr:col>
          <xdr:colOff>0</xdr:colOff>
          <xdr:row>4</xdr:row>
          <xdr:rowOff>0</xdr:rowOff>
        </xdr:to>
        <xdr:sp macro="" textlink="">
          <xdr:nvSpPr>
            <xdr:cNvPr id="264198" name="Button 6" hidden="1">
              <a:extLst>
                <a:ext uri="{63B3BB69-23CF-44E3-9099-C40C66FF867C}">
                  <a14:compatExt spid="_x0000_s264198"/>
                </a:ext>
                <a:ext uri="{FF2B5EF4-FFF2-40B4-BE49-F238E27FC236}">
                  <a16:creationId xmlns:a16="http://schemas.microsoft.com/office/drawing/2014/main" id="{00000000-0008-0000-0100-0000060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7620</xdr:colOff>
          <xdr:row>6</xdr:row>
          <xdr:rowOff>152400</xdr:rowOff>
        </xdr:from>
        <xdr:to>
          <xdr:col>13</xdr:col>
          <xdr:colOff>251460</xdr:colOff>
          <xdr:row>8</xdr:row>
          <xdr:rowOff>0</xdr:rowOff>
        </xdr:to>
        <xdr:sp macro="" textlink="">
          <xdr:nvSpPr>
            <xdr:cNvPr id="264199" name="Button 7" hidden="1">
              <a:extLst>
                <a:ext uri="{63B3BB69-23CF-44E3-9099-C40C66FF867C}">
                  <a14:compatExt spid="_x0000_s264199"/>
                </a:ext>
                <a:ext uri="{FF2B5EF4-FFF2-40B4-BE49-F238E27FC236}">
                  <a16:creationId xmlns:a16="http://schemas.microsoft.com/office/drawing/2014/main" id="{00000000-0008-0000-0100-0000070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190500</xdr:colOff>
          <xdr:row>7</xdr:row>
          <xdr:rowOff>7620</xdr:rowOff>
        </xdr:from>
        <xdr:to>
          <xdr:col>21</xdr:col>
          <xdr:colOff>251460</xdr:colOff>
          <xdr:row>8</xdr:row>
          <xdr:rowOff>0</xdr:rowOff>
        </xdr:to>
        <xdr:sp macro="" textlink="">
          <xdr:nvSpPr>
            <xdr:cNvPr id="264200" name="Button 8" hidden="1">
              <a:extLst>
                <a:ext uri="{63B3BB69-23CF-44E3-9099-C40C66FF867C}">
                  <a14:compatExt spid="_x0000_s264200"/>
                </a:ext>
                <a:ext uri="{FF2B5EF4-FFF2-40B4-BE49-F238E27FC236}">
                  <a16:creationId xmlns:a16="http://schemas.microsoft.com/office/drawing/2014/main" id="{00000000-0008-0000-0100-0000080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30480</xdr:rowOff>
        </xdr:from>
        <xdr:to>
          <xdr:col>30</xdr:col>
          <xdr:colOff>0</xdr:colOff>
          <xdr:row>8</xdr:row>
          <xdr:rowOff>0</xdr:rowOff>
        </xdr:to>
        <xdr:sp macro="" textlink="">
          <xdr:nvSpPr>
            <xdr:cNvPr id="264201" name="Button 9" hidden="1">
              <a:extLst>
                <a:ext uri="{63B3BB69-23CF-44E3-9099-C40C66FF867C}">
                  <a14:compatExt spid="_x0000_s264201"/>
                </a:ext>
                <a:ext uri="{FF2B5EF4-FFF2-40B4-BE49-F238E27FC236}">
                  <a16:creationId xmlns:a16="http://schemas.microsoft.com/office/drawing/2014/main" id="{00000000-0008-0000-0100-0000090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22860</xdr:colOff>
          <xdr:row>7</xdr:row>
          <xdr:rowOff>0</xdr:rowOff>
        </xdr:from>
        <xdr:to>
          <xdr:col>37</xdr:col>
          <xdr:colOff>236220</xdr:colOff>
          <xdr:row>7</xdr:row>
          <xdr:rowOff>312420</xdr:rowOff>
        </xdr:to>
        <xdr:sp macro="" textlink="">
          <xdr:nvSpPr>
            <xdr:cNvPr id="264202" name="Button 10" hidden="1">
              <a:extLst>
                <a:ext uri="{63B3BB69-23CF-44E3-9099-C40C66FF867C}">
                  <a14:compatExt spid="_x0000_s264202"/>
                </a:ext>
                <a:ext uri="{FF2B5EF4-FFF2-40B4-BE49-F238E27FC236}">
                  <a16:creationId xmlns:a16="http://schemas.microsoft.com/office/drawing/2014/main" id="{00000000-0008-0000-0100-00000A0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22860</xdr:rowOff>
        </xdr:from>
        <xdr:to>
          <xdr:col>60</xdr:col>
          <xdr:colOff>388620</xdr:colOff>
          <xdr:row>7</xdr:row>
          <xdr:rowOff>312420</xdr:rowOff>
        </xdr:to>
        <xdr:sp macro="" textlink="">
          <xdr:nvSpPr>
            <xdr:cNvPr id="264203" name="Button 11" hidden="1">
              <a:extLst>
                <a:ext uri="{63B3BB69-23CF-44E3-9099-C40C66FF867C}">
                  <a14:compatExt spid="_x0000_s264203"/>
                </a:ext>
                <a:ext uri="{FF2B5EF4-FFF2-40B4-BE49-F238E27FC236}">
                  <a16:creationId xmlns:a16="http://schemas.microsoft.com/office/drawing/2014/main" id="{00000000-0008-0000-0100-00000B0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0</xdr:colOff>
          <xdr:row>7</xdr:row>
          <xdr:rowOff>30480</xdr:rowOff>
        </xdr:from>
        <xdr:to>
          <xdr:col>61</xdr:col>
          <xdr:colOff>0</xdr:colOff>
          <xdr:row>8</xdr:row>
          <xdr:rowOff>0</xdr:rowOff>
        </xdr:to>
        <xdr:sp macro="" textlink="">
          <xdr:nvSpPr>
            <xdr:cNvPr id="264204" name="Button 12" hidden="1">
              <a:extLst>
                <a:ext uri="{63B3BB69-23CF-44E3-9099-C40C66FF867C}">
                  <a14:compatExt spid="_x0000_s264204"/>
                </a:ext>
                <a:ext uri="{FF2B5EF4-FFF2-40B4-BE49-F238E27FC236}">
                  <a16:creationId xmlns:a16="http://schemas.microsoft.com/office/drawing/2014/main" id="{00000000-0008-0000-0100-00000C0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30480</xdr:rowOff>
        </xdr:from>
        <xdr:to>
          <xdr:col>1</xdr:col>
          <xdr:colOff>7620</xdr:colOff>
          <xdr:row>8</xdr:row>
          <xdr:rowOff>0</xdr:rowOff>
        </xdr:to>
        <xdr:sp macro="" textlink="">
          <xdr:nvSpPr>
            <xdr:cNvPr id="264205" name="Button 13" hidden="1">
              <a:extLst>
                <a:ext uri="{63B3BB69-23CF-44E3-9099-C40C66FF867C}">
                  <a14:compatExt spid="_x0000_s264205"/>
                </a:ext>
                <a:ext uri="{FF2B5EF4-FFF2-40B4-BE49-F238E27FC236}">
                  <a16:creationId xmlns:a16="http://schemas.microsoft.com/office/drawing/2014/main" id="{00000000-0008-0000-0100-00000D0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7620</xdr:colOff>
          <xdr:row>7</xdr:row>
          <xdr:rowOff>7620</xdr:rowOff>
        </xdr:from>
        <xdr:to>
          <xdr:col>40</xdr:col>
          <xdr:colOff>0</xdr:colOff>
          <xdr:row>7</xdr:row>
          <xdr:rowOff>182880</xdr:rowOff>
        </xdr:to>
        <xdr:sp macro="" textlink="">
          <xdr:nvSpPr>
            <xdr:cNvPr id="264206" name="Button 14" hidden="1">
              <a:extLst>
                <a:ext uri="{63B3BB69-23CF-44E3-9099-C40C66FF867C}">
                  <a14:compatExt spid="_x0000_s264206"/>
                </a:ext>
                <a:ext uri="{FF2B5EF4-FFF2-40B4-BE49-F238E27FC236}">
                  <a16:creationId xmlns:a16="http://schemas.microsoft.com/office/drawing/2014/main" id="{00000000-0008-0000-0100-00000E0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7620</xdr:colOff>
          <xdr:row>7</xdr:row>
          <xdr:rowOff>7620</xdr:rowOff>
        </xdr:from>
        <xdr:to>
          <xdr:col>45</xdr:col>
          <xdr:colOff>251460</xdr:colOff>
          <xdr:row>8</xdr:row>
          <xdr:rowOff>0</xdr:rowOff>
        </xdr:to>
        <xdr:sp macro="" textlink="">
          <xdr:nvSpPr>
            <xdr:cNvPr id="264207" name="Button 15" hidden="1">
              <a:extLst>
                <a:ext uri="{63B3BB69-23CF-44E3-9099-C40C66FF867C}">
                  <a14:compatExt spid="_x0000_s264207"/>
                </a:ext>
                <a:ext uri="{FF2B5EF4-FFF2-40B4-BE49-F238E27FC236}">
                  <a16:creationId xmlns:a16="http://schemas.microsoft.com/office/drawing/2014/main" id="{00000000-0008-0000-0100-00000F0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7620</xdr:colOff>
          <xdr:row>7</xdr:row>
          <xdr:rowOff>7620</xdr:rowOff>
        </xdr:from>
        <xdr:to>
          <xdr:col>48</xdr:col>
          <xdr:colOff>0</xdr:colOff>
          <xdr:row>7</xdr:row>
          <xdr:rowOff>182880</xdr:rowOff>
        </xdr:to>
        <xdr:sp macro="" textlink="">
          <xdr:nvSpPr>
            <xdr:cNvPr id="264208" name="Button 16" hidden="1">
              <a:extLst>
                <a:ext uri="{63B3BB69-23CF-44E3-9099-C40C66FF867C}">
                  <a14:compatExt spid="_x0000_s264208"/>
                </a:ext>
                <a:ext uri="{FF2B5EF4-FFF2-40B4-BE49-F238E27FC236}">
                  <a16:creationId xmlns:a16="http://schemas.microsoft.com/office/drawing/2014/main" id="{00000000-0008-0000-0100-0000100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22860</xdr:colOff>
          <xdr:row>7</xdr:row>
          <xdr:rowOff>7620</xdr:rowOff>
        </xdr:from>
        <xdr:to>
          <xdr:col>53</xdr:col>
          <xdr:colOff>251460</xdr:colOff>
          <xdr:row>8</xdr:row>
          <xdr:rowOff>0</xdr:rowOff>
        </xdr:to>
        <xdr:sp macro="" textlink="">
          <xdr:nvSpPr>
            <xdr:cNvPr id="264209" name="Button 17" hidden="1">
              <a:extLst>
                <a:ext uri="{63B3BB69-23CF-44E3-9099-C40C66FF867C}">
                  <a14:compatExt spid="_x0000_s264209"/>
                </a:ext>
                <a:ext uri="{FF2B5EF4-FFF2-40B4-BE49-F238E27FC236}">
                  <a16:creationId xmlns:a16="http://schemas.microsoft.com/office/drawing/2014/main" id="{00000000-0008-0000-0100-0000110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22860</xdr:colOff>
          <xdr:row>7</xdr:row>
          <xdr:rowOff>7620</xdr:rowOff>
        </xdr:from>
        <xdr:to>
          <xdr:col>11</xdr:col>
          <xdr:colOff>190500</xdr:colOff>
          <xdr:row>8</xdr:row>
          <xdr:rowOff>0</xdr:rowOff>
        </xdr:to>
        <xdr:sp macro="" textlink="">
          <xdr:nvSpPr>
            <xdr:cNvPr id="264210" name="Button 18" hidden="1">
              <a:extLst>
                <a:ext uri="{63B3BB69-23CF-44E3-9099-C40C66FF867C}">
                  <a14:compatExt spid="_x0000_s264210"/>
                </a:ext>
                <a:ext uri="{FF2B5EF4-FFF2-40B4-BE49-F238E27FC236}">
                  <a16:creationId xmlns:a16="http://schemas.microsoft.com/office/drawing/2014/main" id="{00000000-0008-0000-0100-0000120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22860</xdr:colOff>
          <xdr:row>7</xdr:row>
          <xdr:rowOff>7620</xdr:rowOff>
        </xdr:from>
        <xdr:to>
          <xdr:col>19</xdr:col>
          <xdr:colOff>190500</xdr:colOff>
          <xdr:row>8</xdr:row>
          <xdr:rowOff>0</xdr:rowOff>
        </xdr:to>
        <xdr:sp macro="" textlink="">
          <xdr:nvSpPr>
            <xdr:cNvPr id="264211" name="Button 19" hidden="1">
              <a:extLst>
                <a:ext uri="{63B3BB69-23CF-44E3-9099-C40C66FF867C}">
                  <a14:compatExt spid="_x0000_s264211"/>
                </a:ext>
                <a:ext uri="{FF2B5EF4-FFF2-40B4-BE49-F238E27FC236}">
                  <a16:creationId xmlns:a16="http://schemas.microsoft.com/office/drawing/2014/main" id="{00000000-0008-0000-0100-0000130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45720</xdr:colOff>
          <xdr:row>7</xdr:row>
          <xdr:rowOff>7620</xdr:rowOff>
        </xdr:from>
        <xdr:to>
          <xdr:col>27</xdr:col>
          <xdr:colOff>220980</xdr:colOff>
          <xdr:row>7</xdr:row>
          <xdr:rowOff>304800</xdr:rowOff>
        </xdr:to>
        <xdr:sp macro="" textlink="">
          <xdr:nvSpPr>
            <xdr:cNvPr id="264212" name="Button 20" hidden="1">
              <a:extLst>
                <a:ext uri="{63B3BB69-23CF-44E3-9099-C40C66FF867C}">
                  <a14:compatExt spid="_x0000_s264212"/>
                </a:ext>
                <a:ext uri="{FF2B5EF4-FFF2-40B4-BE49-F238E27FC236}">
                  <a16:creationId xmlns:a16="http://schemas.microsoft.com/office/drawing/2014/main" id="{00000000-0008-0000-0100-0000140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0</xdr:rowOff>
        </xdr:from>
        <xdr:to>
          <xdr:col>35</xdr:col>
          <xdr:colOff>198120</xdr:colOff>
          <xdr:row>7</xdr:row>
          <xdr:rowOff>312420</xdr:rowOff>
        </xdr:to>
        <xdr:sp macro="" textlink="">
          <xdr:nvSpPr>
            <xdr:cNvPr id="264213" name="Button 21" hidden="1">
              <a:extLst>
                <a:ext uri="{63B3BB69-23CF-44E3-9099-C40C66FF867C}">
                  <a14:compatExt spid="_x0000_s264213"/>
                </a:ext>
                <a:ext uri="{FF2B5EF4-FFF2-40B4-BE49-F238E27FC236}">
                  <a16:creationId xmlns:a16="http://schemas.microsoft.com/office/drawing/2014/main" id="{00000000-0008-0000-0100-0000150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7620</xdr:rowOff>
        </xdr:from>
        <xdr:to>
          <xdr:col>38</xdr:col>
          <xdr:colOff>0</xdr:colOff>
          <xdr:row>8</xdr:row>
          <xdr:rowOff>0</xdr:rowOff>
        </xdr:to>
        <xdr:sp macro="" textlink="">
          <xdr:nvSpPr>
            <xdr:cNvPr id="264214" name="Button 22" hidden="1">
              <a:extLst>
                <a:ext uri="{63B3BB69-23CF-44E3-9099-C40C66FF867C}">
                  <a14:compatExt spid="_x0000_s264214"/>
                </a:ext>
                <a:ext uri="{FF2B5EF4-FFF2-40B4-BE49-F238E27FC236}">
                  <a16:creationId xmlns:a16="http://schemas.microsoft.com/office/drawing/2014/main" id="{00000000-0008-0000-0100-0000160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46</xdr:col>
          <xdr:colOff>0</xdr:colOff>
          <xdr:row>7</xdr:row>
          <xdr:rowOff>312420</xdr:rowOff>
        </xdr:to>
        <xdr:sp macro="" textlink="">
          <xdr:nvSpPr>
            <xdr:cNvPr id="264215" name="Button 23" hidden="1">
              <a:extLst>
                <a:ext uri="{63B3BB69-23CF-44E3-9099-C40C66FF867C}">
                  <a14:compatExt spid="_x0000_s264215"/>
                </a:ext>
                <a:ext uri="{FF2B5EF4-FFF2-40B4-BE49-F238E27FC236}">
                  <a16:creationId xmlns:a16="http://schemas.microsoft.com/office/drawing/2014/main" id="{00000000-0008-0000-0100-0000170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7620</xdr:rowOff>
        </xdr:from>
        <xdr:to>
          <xdr:col>3</xdr:col>
          <xdr:colOff>0</xdr:colOff>
          <xdr:row>7</xdr:row>
          <xdr:rowOff>190500</xdr:rowOff>
        </xdr:to>
        <xdr:sp macro="" textlink="">
          <xdr:nvSpPr>
            <xdr:cNvPr id="264216" name="Button 24" hidden="1">
              <a:extLst>
                <a:ext uri="{63B3BB69-23CF-44E3-9099-C40C66FF867C}">
                  <a14:compatExt spid="_x0000_s264216"/>
                </a:ext>
                <a:ext uri="{FF2B5EF4-FFF2-40B4-BE49-F238E27FC236}">
                  <a16:creationId xmlns:a16="http://schemas.microsoft.com/office/drawing/2014/main" id="{00000000-0008-0000-0100-0000180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0</xdr:rowOff>
        </xdr:from>
        <xdr:to>
          <xdr:col>43</xdr:col>
          <xdr:colOff>198120</xdr:colOff>
          <xdr:row>7</xdr:row>
          <xdr:rowOff>312420</xdr:rowOff>
        </xdr:to>
        <xdr:sp macro="" textlink="">
          <xdr:nvSpPr>
            <xdr:cNvPr id="264217" name="Button 25" hidden="1">
              <a:extLst>
                <a:ext uri="{63B3BB69-23CF-44E3-9099-C40C66FF867C}">
                  <a14:compatExt spid="_x0000_s264217"/>
                </a:ext>
                <a:ext uri="{FF2B5EF4-FFF2-40B4-BE49-F238E27FC236}">
                  <a16:creationId xmlns:a16="http://schemas.microsoft.com/office/drawing/2014/main" id="{00000000-0008-0000-0100-0000190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51</xdr:col>
          <xdr:colOff>198120</xdr:colOff>
          <xdr:row>7</xdr:row>
          <xdr:rowOff>312420</xdr:rowOff>
        </xdr:to>
        <xdr:sp macro="" textlink="">
          <xdr:nvSpPr>
            <xdr:cNvPr id="264218" name="Button 26" hidden="1">
              <a:extLst>
                <a:ext uri="{63B3BB69-23CF-44E3-9099-C40C66FF867C}">
                  <a14:compatExt spid="_x0000_s264218"/>
                </a:ext>
                <a:ext uri="{FF2B5EF4-FFF2-40B4-BE49-F238E27FC236}">
                  <a16:creationId xmlns:a16="http://schemas.microsoft.com/office/drawing/2014/main" id="{00000000-0008-0000-0100-00001A0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160020</xdr:colOff>
          <xdr:row>5</xdr:row>
          <xdr:rowOff>0</xdr:rowOff>
        </xdr:from>
        <xdr:to>
          <xdr:col>2</xdr:col>
          <xdr:colOff>487680</xdr:colOff>
          <xdr:row>7</xdr:row>
          <xdr:rowOff>7620</xdr:rowOff>
        </xdr:to>
        <xdr:sp macro="" textlink="">
          <xdr:nvSpPr>
            <xdr:cNvPr id="266241" name="Button 1" hidden="1">
              <a:extLst>
                <a:ext uri="{63B3BB69-23CF-44E3-9099-C40C66FF867C}">
                  <a14:compatExt spid="_x0000_s266241"/>
                </a:ext>
                <a:ext uri="{FF2B5EF4-FFF2-40B4-BE49-F238E27FC236}">
                  <a16:creationId xmlns:a16="http://schemas.microsoft.com/office/drawing/2014/main" id="{00000000-0008-0000-0200-0000011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7620</xdr:colOff>
          <xdr:row>7</xdr:row>
          <xdr:rowOff>22860</xdr:rowOff>
        </xdr:from>
        <xdr:to>
          <xdr:col>8</xdr:col>
          <xdr:colOff>0</xdr:colOff>
          <xdr:row>7</xdr:row>
          <xdr:rowOff>190500</xdr:rowOff>
        </xdr:to>
        <xdr:sp macro="" textlink="">
          <xdr:nvSpPr>
            <xdr:cNvPr id="266242" name="Button 2" hidden="1">
              <a:extLst>
                <a:ext uri="{63B3BB69-23CF-44E3-9099-C40C66FF867C}">
                  <a14:compatExt spid="_x0000_s266242"/>
                </a:ext>
                <a:ext uri="{FF2B5EF4-FFF2-40B4-BE49-F238E27FC236}">
                  <a16:creationId xmlns:a16="http://schemas.microsoft.com/office/drawing/2014/main" id="{00000000-0008-0000-0200-0000021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22860</xdr:colOff>
          <xdr:row>7</xdr:row>
          <xdr:rowOff>7620</xdr:rowOff>
        </xdr:from>
        <xdr:to>
          <xdr:col>16</xdr:col>
          <xdr:colOff>0</xdr:colOff>
          <xdr:row>7</xdr:row>
          <xdr:rowOff>160020</xdr:rowOff>
        </xdr:to>
        <xdr:sp macro="" textlink="">
          <xdr:nvSpPr>
            <xdr:cNvPr id="266243" name="Button 3" hidden="1">
              <a:extLst>
                <a:ext uri="{63B3BB69-23CF-44E3-9099-C40C66FF867C}">
                  <a14:compatExt spid="_x0000_s266243"/>
                </a:ext>
                <a:ext uri="{FF2B5EF4-FFF2-40B4-BE49-F238E27FC236}">
                  <a16:creationId xmlns:a16="http://schemas.microsoft.com/office/drawing/2014/main" id="{00000000-0008-0000-0200-0000031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7620</xdr:colOff>
          <xdr:row>7</xdr:row>
          <xdr:rowOff>7620</xdr:rowOff>
        </xdr:from>
        <xdr:to>
          <xdr:col>24</xdr:col>
          <xdr:colOff>0</xdr:colOff>
          <xdr:row>7</xdr:row>
          <xdr:rowOff>190500</xdr:rowOff>
        </xdr:to>
        <xdr:sp macro="" textlink="">
          <xdr:nvSpPr>
            <xdr:cNvPr id="266244" name="Button 4" hidden="1">
              <a:extLst>
                <a:ext uri="{63B3BB69-23CF-44E3-9099-C40C66FF867C}">
                  <a14:compatExt spid="_x0000_s266244"/>
                </a:ext>
                <a:ext uri="{FF2B5EF4-FFF2-40B4-BE49-F238E27FC236}">
                  <a16:creationId xmlns:a16="http://schemas.microsoft.com/office/drawing/2014/main" id="{00000000-0008-0000-0200-0000041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7620</xdr:colOff>
          <xdr:row>7</xdr:row>
          <xdr:rowOff>7620</xdr:rowOff>
        </xdr:from>
        <xdr:to>
          <xdr:col>32</xdr:col>
          <xdr:colOff>0</xdr:colOff>
          <xdr:row>7</xdr:row>
          <xdr:rowOff>182880</xdr:rowOff>
        </xdr:to>
        <xdr:sp macro="" textlink="">
          <xdr:nvSpPr>
            <xdr:cNvPr id="266245" name="Button 5" hidden="1">
              <a:extLst>
                <a:ext uri="{63B3BB69-23CF-44E3-9099-C40C66FF867C}">
                  <a14:compatExt spid="_x0000_s266245"/>
                </a:ext>
                <a:ext uri="{FF2B5EF4-FFF2-40B4-BE49-F238E27FC236}">
                  <a16:creationId xmlns:a16="http://schemas.microsoft.com/office/drawing/2014/main" id="{00000000-0008-0000-0200-0000051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64</xdr:col>
          <xdr:colOff>7620</xdr:colOff>
          <xdr:row>2</xdr:row>
          <xdr:rowOff>7620</xdr:rowOff>
        </xdr:from>
        <xdr:to>
          <xdr:col>66</xdr:col>
          <xdr:colOff>0</xdr:colOff>
          <xdr:row>4</xdr:row>
          <xdr:rowOff>0</xdr:rowOff>
        </xdr:to>
        <xdr:sp macro="" textlink="">
          <xdr:nvSpPr>
            <xdr:cNvPr id="266246" name="Button 6" hidden="1">
              <a:extLst>
                <a:ext uri="{63B3BB69-23CF-44E3-9099-C40C66FF867C}">
                  <a14:compatExt spid="_x0000_s266246"/>
                </a:ext>
                <a:ext uri="{FF2B5EF4-FFF2-40B4-BE49-F238E27FC236}">
                  <a16:creationId xmlns:a16="http://schemas.microsoft.com/office/drawing/2014/main" id="{00000000-0008-0000-0200-0000061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7620</xdr:colOff>
          <xdr:row>6</xdr:row>
          <xdr:rowOff>152400</xdr:rowOff>
        </xdr:from>
        <xdr:to>
          <xdr:col>13</xdr:col>
          <xdr:colOff>251460</xdr:colOff>
          <xdr:row>8</xdr:row>
          <xdr:rowOff>0</xdr:rowOff>
        </xdr:to>
        <xdr:sp macro="" textlink="">
          <xdr:nvSpPr>
            <xdr:cNvPr id="266247" name="Button 7" hidden="1">
              <a:extLst>
                <a:ext uri="{63B3BB69-23CF-44E3-9099-C40C66FF867C}">
                  <a14:compatExt spid="_x0000_s266247"/>
                </a:ext>
                <a:ext uri="{FF2B5EF4-FFF2-40B4-BE49-F238E27FC236}">
                  <a16:creationId xmlns:a16="http://schemas.microsoft.com/office/drawing/2014/main" id="{00000000-0008-0000-0200-0000071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190500</xdr:colOff>
          <xdr:row>7</xdr:row>
          <xdr:rowOff>7620</xdr:rowOff>
        </xdr:from>
        <xdr:to>
          <xdr:col>21</xdr:col>
          <xdr:colOff>251460</xdr:colOff>
          <xdr:row>8</xdr:row>
          <xdr:rowOff>0</xdr:rowOff>
        </xdr:to>
        <xdr:sp macro="" textlink="">
          <xdr:nvSpPr>
            <xdr:cNvPr id="266248" name="Button 8" hidden="1">
              <a:extLst>
                <a:ext uri="{63B3BB69-23CF-44E3-9099-C40C66FF867C}">
                  <a14:compatExt spid="_x0000_s266248"/>
                </a:ext>
                <a:ext uri="{FF2B5EF4-FFF2-40B4-BE49-F238E27FC236}">
                  <a16:creationId xmlns:a16="http://schemas.microsoft.com/office/drawing/2014/main" id="{00000000-0008-0000-0200-0000081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30480</xdr:rowOff>
        </xdr:from>
        <xdr:to>
          <xdr:col>30</xdr:col>
          <xdr:colOff>0</xdr:colOff>
          <xdr:row>8</xdr:row>
          <xdr:rowOff>0</xdr:rowOff>
        </xdr:to>
        <xdr:sp macro="" textlink="">
          <xdr:nvSpPr>
            <xdr:cNvPr id="266249" name="Button 9" hidden="1">
              <a:extLst>
                <a:ext uri="{63B3BB69-23CF-44E3-9099-C40C66FF867C}">
                  <a14:compatExt spid="_x0000_s266249"/>
                </a:ext>
                <a:ext uri="{FF2B5EF4-FFF2-40B4-BE49-F238E27FC236}">
                  <a16:creationId xmlns:a16="http://schemas.microsoft.com/office/drawing/2014/main" id="{00000000-0008-0000-0200-0000091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22860</xdr:colOff>
          <xdr:row>7</xdr:row>
          <xdr:rowOff>0</xdr:rowOff>
        </xdr:from>
        <xdr:to>
          <xdr:col>37</xdr:col>
          <xdr:colOff>236220</xdr:colOff>
          <xdr:row>7</xdr:row>
          <xdr:rowOff>312420</xdr:rowOff>
        </xdr:to>
        <xdr:sp macro="" textlink="">
          <xdr:nvSpPr>
            <xdr:cNvPr id="266250" name="Button 10" hidden="1">
              <a:extLst>
                <a:ext uri="{63B3BB69-23CF-44E3-9099-C40C66FF867C}">
                  <a14:compatExt spid="_x0000_s266250"/>
                </a:ext>
                <a:ext uri="{FF2B5EF4-FFF2-40B4-BE49-F238E27FC236}">
                  <a16:creationId xmlns:a16="http://schemas.microsoft.com/office/drawing/2014/main" id="{00000000-0008-0000-0200-00000A1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22860</xdr:rowOff>
        </xdr:from>
        <xdr:to>
          <xdr:col>60</xdr:col>
          <xdr:colOff>388620</xdr:colOff>
          <xdr:row>7</xdr:row>
          <xdr:rowOff>312420</xdr:rowOff>
        </xdr:to>
        <xdr:sp macro="" textlink="">
          <xdr:nvSpPr>
            <xdr:cNvPr id="266251" name="Button 11" hidden="1">
              <a:extLst>
                <a:ext uri="{63B3BB69-23CF-44E3-9099-C40C66FF867C}">
                  <a14:compatExt spid="_x0000_s266251"/>
                </a:ext>
                <a:ext uri="{FF2B5EF4-FFF2-40B4-BE49-F238E27FC236}">
                  <a16:creationId xmlns:a16="http://schemas.microsoft.com/office/drawing/2014/main" id="{00000000-0008-0000-0200-00000B1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0</xdr:colOff>
          <xdr:row>7</xdr:row>
          <xdr:rowOff>30480</xdr:rowOff>
        </xdr:from>
        <xdr:to>
          <xdr:col>61</xdr:col>
          <xdr:colOff>0</xdr:colOff>
          <xdr:row>8</xdr:row>
          <xdr:rowOff>0</xdr:rowOff>
        </xdr:to>
        <xdr:sp macro="" textlink="">
          <xdr:nvSpPr>
            <xdr:cNvPr id="266252" name="Button 12" hidden="1">
              <a:extLst>
                <a:ext uri="{63B3BB69-23CF-44E3-9099-C40C66FF867C}">
                  <a14:compatExt spid="_x0000_s266252"/>
                </a:ext>
                <a:ext uri="{FF2B5EF4-FFF2-40B4-BE49-F238E27FC236}">
                  <a16:creationId xmlns:a16="http://schemas.microsoft.com/office/drawing/2014/main" id="{00000000-0008-0000-0200-00000C1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30480</xdr:rowOff>
        </xdr:from>
        <xdr:to>
          <xdr:col>1</xdr:col>
          <xdr:colOff>7620</xdr:colOff>
          <xdr:row>8</xdr:row>
          <xdr:rowOff>0</xdr:rowOff>
        </xdr:to>
        <xdr:sp macro="" textlink="">
          <xdr:nvSpPr>
            <xdr:cNvPr id="266253" name="Button 13" hidden="1">
              <a:extLst>
                <a:ext uri="{63B3BB69-23CF-44E3-9099-C40C66FF867C}">
                  <a14:compatExt spid="_x0000_s266253"/>
                </a:ext>
                <a:ext uri="{FF2B5EF4-FFF2-40B4-BE49-F238E27FC236}">
                  <a16:creationId xmlns:a16="http://schemas.microsoft.com/office/drawing/2014/main" id="{00000000-0008-0000-0200-00000D1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7620</xdr:colOff>
          <xdr:row>7</xdr:row>
          <xdr:rowOff>7620</xdr:rowOff>
        </xdr:from>
        <xdr:to>
          <xdr:col>40</xdr:col>
          <xdr:colOff>0</xdr:colOff>
          <xdr:row>7</xdr:row>
          <xdr:rowOff>182880</xdr:rowOff>
        </xdr:to>
        <xdr:sp macro="" textlink="">
          <xdr:nvSpPr>
            <xdr:cNvPr id="266254" name="Button 14" hidden="1">
              <a:extLst>
                <a:ext uri="{63B3BB69-23CF-44E3-9099-C40C66FF867C}">
                  <a14:compatExt spid="_x0000_s266254"/>
                </a:ext>
                <a:ext uri="{FF2B5EF4-FFF2-40B4-BE49-F238E27FC236}">
                  <a16:creationId xmlns:a16="http://schemas.microsoft.com/office/drawing/2014/main" id="{00000000-0008-0000-0200-00000E1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7620</xdr:colOff>
          <xdr:row>7</xdr:row>
          <xdr:rowOff>7620</xdr:rowOff>
        </xdr:from>
        <xdr:to>
          <xdr:col>45</xdr:col>
          <xdr:colOff>251460</xdr:colOff>
          <xdr:row>8</xdr:row>
          <xdr:rowOff>0</xdr:rowOff>
        </xdr:to>
        <xdr:sp macro="" textlink="">
          <xdr:nvSpPr>
            <xdr:cNvPr id="266255" name="Button 15" hidden="1">
              <a:extLst>
                <a:ext uri="{63B3BB69-23CF-44E3-9099-C40C66FF867C}">
                  <a14:compatExt spid="_x0000_s266255"/>
                </a:ext>
                <a:ext uri="{FF2B5EF4-FFF2-40B4-BE49-F238E27FC236}">
                  <a16:creationId xmlns:a16="http://schemas.microsoft.com/office/drawing/2014/main" id="{00000000-0008-0000-0200-00000F1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7620</xdr:colOff>
          <xdr:row>7</xdr:row>
          <xdr:rowOff>7620</xdr:rowOff>
        </xdr:from>
        <xdr:to>
          <xdr:col>48</xdr:col>
          <xdr:colOff>0</xdr:colOff>
          <xdr:row>7</xdr:row>
          <xdr:rowOff>182880</xdr:rowOff>
        </xdr:to>
        <xdr:sp macro="" textlink="">
          <xdr:nvSpPr>
            <xdr:cNvPr id="266256" name="Button 16" hidden="1">
              <a:extLst>
                <a:ext uri="{63B3BB69-23CF-44E3-9099-C40C66FF867C}">
                  <a14:compatExt spid="_x0000_s266256"/>
                </a:ext>
                <a:ext uri="{FF2B5EF4-FFF2-40B4-BE49-F238E27FC236}">
                  <a16:creationId xmlns:a16="http://schemas.microsoft.com/office/drawing/2014/main" id="{00000000-0008-0000-0200-0000101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22860</xdr:colOff>
          <xdr:row>7</xdr:row>
          <xdr:rowOff>7620</xdr:rowOff>
        </xdr:from>
        <xdr:to>
          <xdr:col>53</xdr:col>
          <xdr:colOff>251460</xdr:colOff>
          <xdr:row>8</xdr:row>
          <xdr:rowOff>0</xdr:rowOff>
        </xdr:to>
        <xdr:sp macro="" textlink="">
          <xdr:nvSpPr>
            <xdr:cNvPr id="266257" name="Button 17" hidden="1">
              <a:extLst>
                <a:ext uri="{63B3BB69-23CF-44E3-9099-C40C66FF867C}">
                  <a14:compatExt spid="_x0000_s266257"/>
                </a:ext>
                <a:ext uri="{FF2B5EF4-FFF2-40B4-BE49-F238E27FC236}">
                  <a16:creationId xmlns:a16="http://schemas.microsoft.com/office/drawing/2014/main" id="{00000000-0008-0000-0200-0000111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22860</xdr:colOff>
          <xdr:row>7</xdr:row>
          <xdr:rowOff>7620</xdr:rowOff>
        </xdr:from>
        <xdr:to>
          <xdr:col>11</xdr:col>
          <xdr:colOff>190500</xdr:colOff>
          <xdr:row>8</xdr:row>
          <xdr:rowOff>0</xdr:rowOff>
        </xdr:to>
        <xdr:sp macro="" textlink="">
          <xdr:nvSpPr>
            <xdr:cNvPr id="266258" name="Button 18" hidden="1">
              <a:extLst>
                <a:ext uri="{63B3BB69-23CF-44E3-9099-C40C66FF867C}">
                  <a14:compatExt spid="_x0000_s266258"/>
                </a:ext>
                <a:ext uri="{FF2B5EF4-FFF2-40B4-BE49-F238E27FC236}">
                  <a16:creationId xmlns:a16="http://schemas.microsoft.com/office/drawing/2014/main" id="{00000000-0008-0000-0200-0000121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22860</xdr:colOff>
          <xdr:row>7</xdr:row>
          <xdr:rowOff>7620</xdr:rowOff>
        </xdr:from>
        <xdr:to>
          <xdr:col>19</xdr:col>
          <xdr:colOff>190500</xdr:colOff>
          <xdr:row>8</xdr:row>
          <xdr:rowOff>0</xdr:rowOff>
        </xdr:to>
        <xdr:sp macro="" textlink="">
          <xdr:nvSpPr>
            <xdr:cNvPr id="266259" name="Button 19" hidden="1">
              <a:extLst>
                <a:ext uri="{63B3BB69-23CF-44E3-9099-C40C66FF867C}">
                  <a14:compatExt spid="_x0000_s266259"/>
                </a:ext>
                <a:ext uri="{FF2B5EF4-FFF2-40B4-BE49-F238E27FC236}">
                  <a16:creationId xmlns:a16="http://schemas.microsoft.com/office/drawing/2014/main" id="{00000000-0008-0000-0200-0000131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45720</xdr:colOff>
          <xdr:row>7</xdr:row>
          <xdr:rowOff>7620</xdr:rowOff>
        </xdr:from>
        <xdr:to>
          <xdr:col>27</xdr:col>
          <xdr:colOff>220980</xdr:colOff>
          <xdr:row>7</xdr:row>
          <xdr:rowOff>304800</xdr:rowOff>
        </xdr:to>
        <xdr:sp macro="" textlink="">
          <xdr:nvSpPr>
            <xdr:cNvPr id="266260" name="Button 20" hidden="1">
              <a:extLst>
                <a:ext uri="{63B3BB69-23CF-44E3-9099-C40C66FF867C}">
                  <a14:compatExt spid="_x0000_s266260"/>
                </a:ext>
                <a:ext uri="{FF2B5EF4-FFF2-40B4-BE49-F238E27FC236}">
                  <a16:creationId xmlns:a16="http://schemas.microsoft.com/office/drawing/2014/main" id="{00000000-0008-0000-0200-0000141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0</xdr:rowOff>
        </xdr:from>
        <xdr:to>
          <xdr:col>35</xdr:col>
          <xdr:colOff>213360</xdr:colOff>
          <xdr:row>7</xdr:row>
          <xdr:rowOff>312420</xdr:rowOff>
        </xdr:to>
        <xdr:sp macro="" textlink="">
          <xdr:nvSpPr>
            <xdr:cNvPr id="266261" name="Button 21" hidden="1">
              <a:extLst>
                <a:ext uri="{63B3BB69-23CF-44E3-9099-C40C66FF867C}">
                  <a14:compatExt spid="_x0000_s266261"/>
                </a:ext>
                <a:ext uri="{FF2B5EF4-FFF2-40B4-BE49-F238E27FC236}">
                  <a16:creationId xmlns:a16="http://schemas.microsoft.com/office/drawing/2014/main" id="{00000000-0008-0000-0200-0000151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7620</xdr:rowOff>
        </xdr:from>
        <xdr:to>
          <xdr:col>38</xdr:col>
          <xdr:colOff>0</xdr:colOff>
          <xdr:row>8</xdr:row>
          <xdr:rowOff>0</xdr:rowOff>
        </xdr:to>
        <xdr:sp macro="" textlink="">
          <xdr:nvSpPr>
            <xdr:cNvPr id="266262" name="Button 22" hidden="1">
              <a:extLst>
                <a:ext uri="{63B3BB69-23CF-44E3-9099-C40C66FF867C}">
                  <a14:compatExt spid="_x0000_s266262"/>
                </a:ext>
                <a:ext uri="{FF2B5EF4-FFF2-40B4-BE49-F238E27FC236}">
                  <a16:creationId xmlns:a16="http://schemas.microsoft.com/office/drawing/2014/main" id="{00000000-0008-0000-0200-0000161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46</xdr:col>
          <xdr:colOff>0</xdr:colOff>
          <xdr:row>7</xdr:row>
          <xdr:rowOff>312420</xdr:rowOff>
        </xdr:to>
        <xdr:sp macro="" textlink="">
          <xdr:nvSpPr>
            <xdr:cNvPr id="266263" name="Button 23" hidden="1">
              <a:extLst>
                <a:ext uri="{63B3BB69-23CF-44E3-9099-C40C66FF867C}">
                  <a14:compatExt spid="_x0000_s266263"/>
                </a:ext>
                <a:ext uri="{FF2B5EF4-FFF2-40B4-BE49-F238E27FC236}">
                  <a16:creationId xmlns:a16="http://schemas.microsoft.com/office/drawing/2014/main" id="{00000000-0008-0000-0200-0000171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7620</xdr:rowOff>
        </xdr:from>
        <xdr:to>
          <xdr:col>3</xdr:col>
          <xdr:colOff>0</xdr:colOff>
          <xdr:row>7</xdr:row>
          <xdr:rowOff>190500</xdr:rowOff>
        </xdr:to>
        <xdr:sp macro="" textlink="">
          <xdr:nvSpPr>
            <xdr:cNvPr id="266264" name="Button 24" hidden="1">
              <a:extLst>
                <a:ext uri="{63B3BB69-23CF-44E3-9099-C40C66FF867C}">
                  <a14:compatExt spid="_x0000_s266264"/>
                </a:ext>
                <a:ext uri="{FF2B5EF4-FFF2-40B4-BE49-F238E27FC236}">
                  <a16:creationId xmlns:a16="http://schemas.microsoft.com/office/drawing/2014/main" id="{00000000-0008-0000-0200-0000181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0</xdr:rowOff>
        </xdr:from>
        <xdr:to>
          <xdr:col>43</xdr:col>
          <xdr:colOff>198120</xdr:colOff>
          <xdr:row>7</xdr:row>
          <xdr:rowOff>312420</xdr:rowOff>
        </xdr:to>
        <xdr:sp macro="" textlink="">
          <xdr:nvSpPr>
            <xdr:cNvPr id="266265" name="Button 25" hidden="1">
              <a:extLst>
                <a:ext uri="{63B3BB69-23CF-44E3-9099-C40C66FF867C}">
                  <a14:compatExt spid="_x0000_s266265"/>
                </a:ext>
                <a:ext uri="{FF2B5EF4-FFF2-40B4-BE49-F238E27FC236}">
                  <a16:creationId xmlns:a16="http://schemas.microsoft.com/office/drawing/2014/main" id="{00000000-0008-0000-0200-0000191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51</xdr:col>
          <xdr:colOff>198120</xdr:colOff>
          <xdr:row>7</xdr:row>
          <xdr:rowOff>312420</xdr:rowOff>
        </xdr:to>
        <xdr:sp macro="" textlink="">
          <xdr:nvSpPr>
            <xdr:cNvPr id="266266" name="Button 26" hidden="1">
              <a:extLst>
                <a:ext uri="{63B3BB69-23CF-44E3-9099-C40C66FF867C}">
                  <a14:compatExt spid="_x0000_s266266"/>
                </a:ext>
                <a:ext uri="{FF2B5EF4-FFF2-40B4-BE49-F238E27FC236}">
                  <a16:creationId xmlns:a16="http://schemas.microsoft.com/office/drawing/2014/main" id="{00000000-0008-0000-0200-00001A1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160020</xdr:colOff>
          <xdr:row>5</xdr:row>
          <xdr:rowOff>0</xdr:rowOff>
        </xdr:from>
        <xdr:to>
          <xdr:col>2</xdr:col>
          <xdr:colOff>487680</xdr:colOff>
          <xdr:row>7</xdr:row>
          <xdr:rowOff>7620</xdr:rowOff>
        </xdr:to>
        <xdr:sp macro="" textlink="">
          <xdr:nvSpPr>
            <xdr:cNvPr id="269313" name="Button 1" hidden="1">
              <a:extLst>
                <a:ext uri="{63B3BB69-23CF-44E3-9099-C40C66FF867C}">
                  <a14:compatExt spid="_x0000_s269313"/>
                </a:ext>
                <a:ext uri="{FF2B5EF4-FFF2-40B4-BE49-F238E27FC236}">
                  <a16:creationId xmlns:a16="http://schemas.microsoft.com/office/drawing/2014/main" id="{00000000-0008-0000-0300-0000011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7620</xdr:colOff>
          <xdr:row>7</xdr:row>
          <xdr:rowOff>22860</xdr:rowOff>
        </xdr:from>
        <xdr:to>
          <xdr:col>8</xdr:col>
          <xdr:colOff>0</xdr:colOff>
          <xdr:row>7</xdr:row>
          <xdr:rowOff>190500</xdr:rowOff>
        </xdr:to>
        <xdr:sp macro="" textlink="">
          <xdr:nvSpPr>
            <xdr:cNvPr id="269314" name="Button 2" hidden="1">
              <a:extLst>
                <a:ext uri="{63B3BB69-23CF-44E3-9099-C40C66FF867C}">
                  <a14:compatExt spid="_x0000_s269314"/>
                </a:ext>
                <a:ext uri="{FF2B5EF4-FFF2-40B4-BE49-F238E27FC236}">
                  <a16:creationId xmlns:a16="http://schemas.microsoft.com/office/drawing/2014/main" id="{00000000-0008-0000-0300-0000021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22860</xdr:colOff>
          <xdr:row>7</xdr:row>
          <xdr:rowOff>7620</xdr:rowOff>
        </xdr:from>
        <xdr:to>
          <xdr:col>16</xdr:col>
          <xdr:colOff>0</xdr:colOff>
          <xdr:row>7</xdr:row>
          <xdr:rowOff>160020</xdr:rowOff>
        </xdr:to>
        <xdr:sp macro="" textlink="">
          <xdr:nvSpPr>
            <xdr:cNvPr id="269315" name="Button 3" hidden="1">
              <a:extLst>
                <a:ext uri="{63B3BB69-23CF-44E3-9099-C40C66FF867C}">
                  <a14:compatExt spid="_x0000_s269315"/>
                </a:ext>
                <a:ext uri="{FF2B5EF4-FFF2-40B4-BE49-F238E27FC236}">
                  <a16:creationId xmlns:a16="http://schemas.microsoft.com/office/drawing/2014/main" id="{00000000-0008-0000-0300-0000031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7620</xdr:colOff>
          <xdr:row>7</xdr:row>
          <xdr:rowOff>7620</xdr:rowOff>
        </xdr:from>
        <xdr:to>
          <xdr:col>24</xdr:col>
          <xdr:colOff>0</xdr:colOff>
          <xdr:row>7</xdr:row>
          <xdr:rowOff>190500</xdr:rowOff>
        </xdr:to>
        <xdr:sp macro="" textlink="">
          <xdr:nvSpPr>
            <xdr:cNvPr id="269316" name="Button 4" hidden="1">
              <a:extLst>
                <a:ext uri="{63B3BB69-23CF-44E3-9099-C40C66FF867C}">
                  <a14:compatExt spid="_x0000_s269316"/>
                </a:ext>
                <a:ext uri="{FF2B5EF4-FFF2-40B4-BE49-F238E27FC236}">
                  <a16:creationId xmlns:a16="http://schemas.microsoft.com/office/drawing/2014/main" id="{00000000-0008-0000-0300-0000041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7620</xdr:colOff>
          <xdr:row>7</xdr:row>
          <xdr:rowOff>7620</xdr:rowOff>
        </xdr:from>
        <xdr:to>
          <xdr:col>32</xdr:col>
          <xdr:colOff>0</xdr:colOff>
          <xdr:row>7</xdr:row>
          <xdr:rowOff>182880</xdr:rowOff>
        </xdr:to>
        <xdr:sp macro="" textlink="">
          <xdr:nvSpPr>
            <xdr:cNvPr id="269317" name="Button 5" hidden="1">
              <a:extLst>
                <a:ext uri="{63B3BB69-23CF-44E3-9099-C40C66FF867C}">
                  <a14:compatExt spid="_x0000_s269317"/>
                </a:ext>
                <a:ext uri="{FF2B5EF4-FFF2-40B4-BE49-F238E27FC236}">
                  <a16:creationId xmlns:a16="http://schemas.microsoft.com/office/drawing/2014/main" id="{00000000-0008-0000-0300-0000051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64</xdr:col>
          <xdr:colOff>7620</xdr:colOff>
          <xdr:row>2</xdr:row>
          <xdr:rowOff>7620</xdr:rowOff>
        </xdr:from>
        <xdr:to>
          <xdr:col>66</xdr:col>
          <xdr:colOff>0</xdr:colOff>
          <xdr:row>4</xdr:row>
          <xdr:rowOff>0</xdr:rowOff>
        </xdr:to>
        <xdr:sp macro="" textlink="">
          <xdr:nvSpPr>
            <xdr:cNvPr id="269318" name="Button 6" hidden="1">
              <a:extLst>
                <a:ext uri="{63B3BB69-23CF-44E3-9099-C40C66FF867C}">
                  <a14:compatExt spid="_x0000_s269318"/>
                </a:ext>
                <a:ext uri="{FF2B5EF4-FFF2-40B4-BE49-F238E27FC236}">
                  <a16:creationId xmlns:a16="http://schemas.microsoft.com/office/drawing/2014/main" id="{00000000-0008-0000-0300-0000061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7620</xdr:colOff>
          <xdr:row>6</xdr:row>
          <xdr:rowOff>152400</xdr:rowOff>
        </xdr:from>
        <xdr:to>
          <xdr:col>13</xdr:col>
          <xdr:colOff>251460</xdr:colOff>
          <xdr:row>8</xdr:row>
          <xdr:rowOff>0</xdr:rowOff>
        </xdr:to>
        <xdr:sp macro="" textlink="">
          <xdr:nvSpPr>
            <xdr:cNvPr id="269319" name="Button 7" hidden="1">
              <a:extLst>
                <a:ext uri="{63B3BB69-23CF-44E3-9099-C40C66FF867C}">
                  <a14:compatExt spid="_x0000_s269319"/>
                </a:ext>
                <a:ext uri="{FF2B5EF4-FFF2-40B4-BE49-F238E27FC236}">
                  <a16:creationId xmlns:a16="http://schemas.microsoft.com/office/drawing/2014/main" id="{00000000-0008-0000-0300-0000071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190500</xdr:colOff>
          <xdr:row>7</xdr:row>
          <xdr:rowOff>7620</xdr:rowOff>
        </xdr:from>
        <xdr:to>
          <xdr:col>21</xdr:col>
          <xdr:colOff>251460</xdr:colOff>
          <xdr:row>8</xdr:row>
          <xdr:rowOff>0</xdr:rowOff>
        </xdr:to>
        <xdr:sp macro="" textlink="">
          <xdr:nvSpPr>
            <xdr:cNvPr id="269320" name="Button 8" hidden="1">
              <a:extLst>
                <a:ext uri="{63B3BB69-23CF-44E3-9099-C40C66FF867C}">
                  <a14:compatExt spid="_x0000_s269320"/>
                </a:ext>
                <a:ext uri="{FF2B5EF4-FFF2-40B4-BE49-F238E27FC236}">
                  <a16:creationId xmlns:a16="http://schemas.microsoft.com/office/drawing/2014/main" id="{00000000-0008-0000-0300-0000081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30480</xdr:rowOff>
        </xdr:from>
        <xdr:to>
          <xdr:col>30</xdr:col>
          <xdr:colOff>0</xdr:colOff>
          <xdr:row>8</xdr:row>
          <xdr:rowOff>0</xdr:rowOff>
        </xdr:to>
        <xdr:sp macro="" textlink="">
          <xdr:nvSpPr>
            <xdr:cNvPr id="269321" name="Button 9" hidden="1">
              <a:extLst>
                <a:ext uri="{63B3BB69-23CF-44E3-9099-C40C66FF867C}">
                  <a14:compatExt spid="_x0000_s269321"/>
                </a:ext>
                <a:ext uri="{FF2B5EF4-FFF2-40B4-BE49-F238E27FC236}">
                  <a16:creationId xmlns:a16="http://schemas.microsoft.com/office/drawing/2014/main" id="{00000000-0008-0000-0300-0000091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22860</xdr:colOff>
          <xdr:row>7</xdr:row>
          <xdr:rowOff>0</xdr:rowOff>
        </xdr:from>
        <xdr:to>
          <xdr:col>37</xdr:col>
          <xdr:colOff>236220</xdr:colOff>
          <xdr:row>7</xdr:row>
          <xdr:rowOff>312420</xdr:rowOff>
        </xdr:to>
        <xdr:sp macro="" textlink="">
          <xdr:nvSpPr>
            <xdr:cNvPr id="269322" name="Button 10" hidden="1">
              <a:extLst>
                <a:ext uri="{63B3BB69-23CF-44E3-9099-C40C66FF867C}">
                  <a14:compatExt spid="_x0000_s269322"/>
                </a:ext>
                <a:ext uri="{FF2B5EF4-FFF2-40B4-BE49-F238E27FC236}">
                  <a16:creationId xmlns:a16="http://schemas.microsoft.com/office/drawing/2014/main" id="{00000000-0008-0000-0300-00000A1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22860</xdr:rowOff>
        </xdr:from>
        <xdr:to>
          <xdr:col>60</xdr:col>
          <xdr:colOff>388620</xdr:colOff>
          <xdr:row>7</xdr:row>
          <xdr:rowOff>312420</xdr:rowOff>
        </xdr:to>
        <xdr:sp macro="" textlink="">
          <xdr:nvSpPr>
            <xdr:cNvPr id="269323" name="Button 11" hidden="1">
              <a:extLst>
                <a:ext uri="{63B3BB69-23CF-44E3-9099-C40C66FF867C}">
                  <a14:compatExt spid="_x0000_s269323"/>
                </a:ext>
                <a:ext uri="{FF2B5EF4-FFF2-40B4-BE49-F238E27FC236}">
                  <a16:creationId xmlns:a16="http://schemas.microsoft.com/office/drawing/2014/main" id="{00000000-0008-0000-0300-00000B1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0</xdr:colOff>
          <xdr:row>7</xdr:row>
          <xdr:rowOff>30480</xdr:rowOff>
        </xdr:from>
        <xdr:to>
          <xdr:col>61</xdr:col>
          <xdr:colOff>0</xdr:colOff>
          <xdr:row>8</xdr:row>
          <xdr:rowOff>0</xdr:rowOff>
        </xdr:to>
        <xdr:sp macro="" textlink="">
          <xdr:nvSpPr>
            <xdr:cNvPr id="269324" name="Button 12" hidden="1">
              <a:extLst>
                <a:ext uri="{63B3BB69-23CF-44E3-9099-C40C66FF867C}">
                  <a14:compatExt spid="_x0000_s269324"/>
                </a:ext>
                <a:ext uri="{FF2B5EF4-FFF2-40B4-BE49-F238E27FC236}">
                  <a16:creationId xmlns:a16="http://schemas.microsoft.com/office/drawing/2014/main" id="{00000000-0008-0000-0300-00000C1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30480</xdr:rowOff>
        </xdr:from>
        <xdr:to>
          <xdr:col>1</xdr:col>
          <xdr:colOff>7620</xdr:colOff>
          <xdr:row>8</xdr:row>
          <xdr:rowOff>0</xdr:rowOff>
        </xdr:to>
        <xdr:sp macro="" textlink="">
          <xdr:nvSpPr>
            <xdr:cNvPr id="269325" name="Button 13" hidden="1">
              <a:extLst>
                <a:ext uri="{63B3BB69-23CF-44E3-9099-C40C66FF867C}">
                  <a14:compatExt spid="_x0000_s269325"/>
                </a:ext>
                <a:ext uri="{FF2B5EF4-FFF2-40B4-BE49-F238E27FC236}">
                  <a16:creationId xmlns:a16="http://schemas.microsoft.com/office/drawing/2014/main" id="{00000000-0008-0000-0300-00000D1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7620</xdr:colOff>
          <xdr:row>7</xdr:row>
          <xdr:rowOff>7620</xdr:rowOff>
        </xdr:from>
        <xdr:to>
          <xdr:col>40</xdr:col>
          <xdr:colOff>0</xdr:colOff>
          <xdr:row>7</xdr:row>
          <xdr:rowOff>182880</xdr:rowOff>
        </xdr:to>
        <xdr:sp macro="" textlink="">
          <xdr:nvSpPr>
            <xdr:cNvPr id="269326" name="Button 14" hidden="1">
              <a:extLst>
                <a:ext uri="{63B3BB69-23CF-44E3-9099-C40C66FF867C}">
                  <a14:compatExt spid="_x0000_s269326"/>
                </a:ext>
                <a:ext uri="{FF2B5EF4-FFF2-40B4-BE49-F238E27FC236}">
                  <a16:creationId xmlns:a16="http://schemas.microsoft.com/office/drawing/2014/main" id="{00000000-0008-0000-0300-00000E1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7620</xdr:colOff>
          <xdr:row>7</xdr:row>
          <xdr:rowOff>7620</xdr:rowOff>
        </xdr:from>
        <xdr:to>
          <xdr:col>45</xdr:col>
          <xdr:colOff>251460</xdr:colOff>
          <xdr:row>8</xdr:row>
          <xdr:rowOff>0</xdr:rowOff>
        </xdr:to>
        <xdr:sp macro="" textlink="">
          <xdr:nvSpPr>
            <xdr:cNvPr id="269327" name="Button 15" hidden="1">
              <a:extLst>
                <a:ext uri="{63B3BB69-23CF-44E3-9099-C40C66FF867C}">
                  <a14:compatExt spid="_x0000_s269327"/>
                </a:ext>
                <a:ext uri="{FF2B5EF4-FFF2-40B4-BE49-F238E27FC236}">
                  <a16:creationId xmlns:a16="http://schemas.microsoft.com/office/drawing/2014/main" id="{00000000-0008-0000-0300-00000F1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7620</xdr:colOff>
          <xdr:row>7</xdr:row>
          <xdr:rowOff>7620</xdr:rowOff>
        </xdr:from>
        <xdr:to>
          <xdr:col>48</xdr:col>
          <xdr:colOff>0</xdr:colOff>
          <xdr:row>7</xdr:row>
          <xdr:rowOff>182880</xdr:rowOff>
        </xdr:to>
        <xdr:sp macro="" textlink="">
          <xdr:nvSpPr>
            <xdr:cNvPr id="269328" name="Button 16" hidden="1">
              <a:extLst>
                <a:ext uri="{63B3BB69-23CF-44E3-9099-C40C66FF867C}">
                  <a14:compatExt spid="_x0000_s269328"/>
                </a:ext>
                <a:ext uri="{FF2B5EF4-FFF2-40B4-BE49-F238E27FC236}">
                  <a16:creationId xmlns:a16="http://schemas.microsoft.com/office/drawing/2014/main" id="{00000000-0008-0000-0300-0000101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22860</xdr:colOff>
          <xdr:row>7</xdr:row>
          <xdr:rowOff>7620</xdr:rowOff>
        </xdr:from>
        <xdr:to>
          <xdr:col>53</xdr:col>
          <xdr:colOff>251460</xdr:colOff>
          <xdr:row>8</xdr:row>
          <xdr:rowOff>0</xdr:rowOff>
        </xdr:to>
        <xdr:sp macro="" textlink="">
          <xdr:nvSpPr>
            <xdr:cNvPr id="269329" name="Button 17" hidden="1">
              <a:extLst>
                <a:ext uri="{63B3BB69-23CF-44E3-9099-C40C66FF867C}">
                  <a14:compatExt spid="_x0000_s269329"/>
                </a:ext>
                <a:ext uri="{FF2B5EF4-FFF2-40B4-BE49-F238E27FC236}">
                  <a16:creationId xmlns:a16="http://schemas.microsoft.com/office/drawing/2014/main" id="{00000000-0008-0000-0300-0000111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22860</xdr:colOff>
          <xdr:row>7</xdr:row>
          <xdr:rowOff>7620</xdr:rowOff>
        </xdr:from>
        <xdr:to>
          <xdr:col>11</xdr:col>
          <xdr:colOff>190500</xdr:colOff>
          <xdr:row>8</xdr:row>
          <xdr:rowOff>0</xdr:rowOff>
        </xdr:to>
        <xdr:sp macro="" textlink="">
          <xdr:nvSpPr>
            <xdr:cNvPr id="269330" name="Button 18" hidden="1">
              <a:extLst>
                <a:ext uri="{63B3BB69-23CF-44E3-9099-C40C66FF867C}">
                  <a14:compatExt spid="_x0000_s269330"/>
                </a:ext>
                <a:ext uri="{FF2B5EF4-FFF2-40B4-BE49-F238E27FC236}">
                  <a16:creationId xmlns:a16="http://schemas.microsoft.com/office/drawing/2014/main" id="{00000000-0008-0000-0300-0000121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22860</xdr:colOff>
          <xdr:row>7</xdr:row>
          <xdr:rowOff>7620</xdr:rowOff>
        </xdr:from>
        <xdr:to>
          <xdr:col>19</xdr:col>
          <xdr:colOff>190500</xdr:colOff>
          <xdr:row>8</xdr:row>
          <xdr:rowOff>0</xdr:rowOff>
        </xdr:to>
        <xdr:sp macro="" textlink="">
          <xdr:nvSpPr>
            <xdr:cNvPr id="269331" name="Button 19" hidden="1">
              <a:extLst>
                <a:ext uri="{63B3BB69-23CF-44E3-9099-C40C66FF867C}">
                  <a14:compatExt spid="_x0000_s269331"/>
                </a:ext>
                <a:ext uri="{FF2B5EF4-FFF2-40B4-BE49-F238E27FC236}">
                  <a16:creationId xmlns:a16="http://schemas.microsoft.com/office/drawing/2014/main" id="{00000000-0008-0000-0300-0000131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45720</xdr:colOff>
          <xdr:row>7</xdr:row>
          <xdr:rowOff>7620</xdr:rowOff>
        </xdr:from>
        <xdr:to>
          <xdr:col>27</xdr:col>
          <xdr:colOff>220980</xdr:colOff>
          <xdr:row>7</xdr:row>
          <xdr:rowOff>304800</xdr:rowOff>
        </xdr:to>
        <xdr:sp macro="" textlink="">
          <xdr:nvSpPr>
            <xdr:cNvPr id="269332" name="Button 20" hidden="1">
              <a:extLst>
                <a:ext uri="{63B3BB69-23CF-44E3-9099-C40C66FF867C}">
                  <a14:compatExt spid="_x0000_s269332"/>
                </a:ext>
                <a:ext uri="{FF2B5EF4-FFF2-40B4-BE49-F238E27FC236}">
                  <a16:creationId xmlns:a16="http://schemas.microsoft.com/office/drawing/2014/main" id="{00000000-0008-0000-0300-0000141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0</xdr:rowOff>
        </xdr:from>
        <xdr:to>
          <xdr:col>35</xdr:col>
          <xdr:colOff>198120</xdr:colOff>
          <xdr:row>7</xdr:row>
          <xdr:rowOff>312420</xdr:rowOff>
        </xdr:to>
        <xdr:sp macro="" textlink="">
          <xdr:nvSpPr>
            <xdr:cNvPr id="269333" name="Button 21" hidden="1">
              <a:extLst>
                <a:ext uri="{63B3BB69-23CF-44E3-9099-C40C66FF867C}">
                  <a14:compatExt spid="_x0000_s269333"/>
                </a:ext>
                <a:ext uri="{FF2B5EF4-FFF2-40B4-BE49-F238E27FC236}">
                  <a16:creationId xmlns:a16="http://schemas.microsoft.com/office/drawing/2014/main" id="{00000000-0008-0000-0300-0000151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7620</xdr:rowOff>
        </xdr:from>
        <xdr:to>
          <xdr:col>38</xdr:col>
          <xdr:colOff>0</xdr:colOff>
          <xdr:row>8</xdr:row>
          <xdr:rowOff>0</xdr:rowOff>
        </xdr:to>
        <xdr:sp macro="" textlink="">
          <xdr:nvSpPr>
            <xdr:cNvPr id="269334" name="Button 22" hidden="1">
              <a:extLst>
                <a:ext uri="{63B3BB69-23CF-44E3-9099-C40C66FF867C}">
                  <a14:compatExt spid="_x0000_s269334"/>
                </a:ext>
                <a:ext uri="{FF2B5EF4-FFF2-40B4-BE49-F238E27FC236}">
                  <a16:creationId xmlns:a16="http://schemas.microsoft.com/office/drawing/2014/main" id="{00000000-0008-0000-0300-0000161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46</xdr:col>
          <xdr:colOff>0</xdr:colOff>
          <xdr:row>7</xdr:row>
          <xdr:rowOff>312420</xdr:rowOff>
        </xdr:to>
        <xdr:sp macro="" textlink="">
          <xdr:nvSpPr>
            <xdr:cNvPr id="269335" name="Button 23" hidden="1">
              <a:extLst>
                <a:ext uri="{63B3BB69-23CF-44E3-9099-C40C66FF867C}">
                  <a14:compatExt spid="_x0000_s269335"/>
                </a:ext>
                <a:ext uri="{FF2B5EF4-FFF2-40B4-BE49-F238E27FC236}">
                  <a16:creationId xmlns:a16="http://schemas.microsoft.com/office/drawing/2014/main" id="{00000000-0008-0000-0300-0000171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7620</xdr:rowOff>
        </xdr:from>
        <xdr:to>
          <xdr:col>3</xdr:col>
          <xdr:colOff>0</xdr:colOff>
          <xdr:row>7</xdr:row>
          <xdr:rowOff>190500</xdr:rowOff>
        </xdr:to>
        <xdr:sp macro="" textlink="">
          <xdr:nvSpPr>
            <xdr:cNvPr id="269336" name="Button 24" hidden="1">
              <a:extLst>
                <a:ext uri="{63B3BB69-23CF-44E3-9099-C40C66FF867C}">
                  <a14:compatExt spid="_x0000_s269336"/>
                </a:ext>
                <a:ext uri="{FF2B5EF4-FFF2-40B4-BE49-F238E27FC236}">
                  <a16:creationId xmlns:a16="http://schemas.microsoft.com/office/drawing/2014/main" id="{00000000-0008-0000-0300-0000181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0</xdr:rowOff>
        </xdr:from>
        <xdr:to>
          <xdr:col>43</xdr:col>
          <xdr:colOff>198120</xdr:colOff>
          <xdr:row>7</xdr:row>
          <xdr:rowOff>312420</xdr:rowOff>
        </xdr:to>
        <xdr:sp macro="" textlink="">
          <xdr:nvSpPr>
            <xdr:cNvPr id="269337" name="Button 25" hidden="1">
              <a:extLst>
                <a:ext uri="{63B3BB69-23CF-44E3-9099-C40C66FF867C}">
                  <a14:compatExt spid="_x0000_s269337"/>
                </a:ext>
                <a:ext uri="{FF2B5EF4-FFF2-40B4-BE49-F238E27FC236}">
                  <a16:creationId xmlns:a16="http://schemas.microsoft.com/office/drawing/2014/main" id="{00000000-0008-0000-0300-0000191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51</xdr:col>
          <xdr:colOff>198120</xdr:colOff>
          <xdr:row>7</xdr:row>
          <xdr:rowOff>312420</xdr:rowOff>
        </xdr:to>
        <xdr:sp macro="" textlink="">
          <xdr:nvSpPr>
            <xdr:cNvPr id="269338" name="Button 26" hidden="1">
              <a:extLst>
                <a:ext uri="{63B3BB69-23CF-44E3-9099-C40C66FF867C}">
                  <a14:compatExt spid="_x0000_s269338"/>
                </a:ext>
                <a:ext uri="{FF2B5EF4-FFF2-40B4-BE49-F238E27FC236}">
                  <a16:creationId xmlns:a16="http://schemas.microsoft.com/office/drawing/2014/main" id="{00000000-0008-0000-0300-00001A1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160020</xdr:colOff>
          <xdr:row>5</xdr:row>
          <xdr:rowOff>0</xdr:rowOff>
        </xdr:from>
        <xdr:to>
          <xdr:col>2</xdr:col>
          <xdr:colOff>487680</xdr:colOff>
          <xdr:row>7</xdr:row>
          <xdr:rowOff>7620</xdr:rowOff>
        </xdr:to>
        <xdr:sp macro="" textlink="">
          <xdr:nvSpPr>
            <xdr:cNvPr id="295937" name="Button 1" hidden="1">
              <a:extLst>
                <a:ext uri="{63B3BB69-23CF-44E3-9099-C40C66FF867C}">
                  <a14:compatExt spid="_x0000_s295937"/>
                </a:ext>
                <a:ext uri="{FF2B5EF4-FFF2-40B4-BE49-F238E27FC236}">
                  <a16:creationId xmlns:a16="http://schemas.microsoft.com/office/drawing/2014/main" id="{00000000-0008-0000-0400-0000018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7620</xdr:colOff>
          <xdr:row>7</xdr:row>
          <xdr:rowOff>22860</xdr:rowOff>
        </xdr:from>
        <xdr:to>
          <xdr:col>8</xdr:col>
          <xdr:colOff>0</xdr:colOff>
          <xdr:row>7</xdr:row>
          <xdr:rowOff>190500</xdr:rowOff>
        </xdr:to>
        <xdr:sp macro="" textlink="">
          <xdr:nvSpPr>
            <xdr:cNvPr id="295938" name="Button 2" hidden="1">
              <a:extLst>
                <a:ext uri="{63B3BB69-23CF-44E3-9099-C40C66FF867C}">
                  <a14:compatExt spid="_x0000_s295938"/>
                </a:ext>
                <a:ext uri="{FF2B5EF4-FFF2-40B4-BE49-F238E27FC236}">
                  <a16:creationId xmlns:a16="http://schemas.microsoft.com/office/drawing/2014/main" id="{00000000-0008-0000-0400-0000028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22860</xdr:colOff>
          <xdr:row>7</xdr:row>
          <xdr:rowOff>7620</xdr:rowOff>
        </xdr:from>
        <xdr:to>
          <xdr:col>16</xdr:col>
          <xdr:colOff>0</xdr:colOff>
          <xdr:row>7</xdr:row>
          <xdr:rowOff>160020</xdr:rowOff>
        </xdr:to>
        <xdr:sp macro="" textlink="">
          <xdr:nvSpPr>
            <xdr:cNvPr id="295939" name="Button 3" hidden="1">
              <a:extLst>
                <a:ext uri="{63B3BB69-23CF-44E3-9099-C40C66FF867C}">
                  <a14:compatExt spid="_x0000_s295939"/>
                </a:ext>
                <a:ext uri="{FF2B5EF4-FFF2-40B4-BE49-F238E27FC236}">
                  <a16:creationId xmlns:a16="http://schemas.microsoft.com/office/drawing/2014/main" id="{00000000-0008-0000-0400-0000038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7620</xdr:colOff>
          <xdr:row>7</xdr:row>
          <xdr:rowOff>7620</xdr:rowOff>
        </xdr:from>
        <xdr:to>
          <xdr:col>24</xdr:col>
          <xdr:colOff>0</xdr:colOff>
          <xdr:row>7</xdr:row>
          <xdr:rowOff>190500</xdr:rowOff>
        </xdr:to>
        <xdr:sp macro="" textlink="">
          <xdr:nvSpPr>
            <xdr:cNvPr id="295940" name="Button 4" hidden="1">
              <a:extLst>
                <a:ext uri="{63B3BB69-23CF-44E3-9099-C40C66FF867C}">
                  <a14:compatExt spid="_x0000_s295940"/>
                </a:ext>
                <a:ext uri="{FF2B5EF4-FFF2-40B4-BE49-F238E27FC236}">
                  <a16:creationId xmlns:a16="http://schemas.microsoft.com/office/drawing/2014/main" id="{00000000-0008-0000-0400-0000048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7620</xdr:colOff>
          <xdr:row>7</xdr:row>
          <xdr:rowOff>7620</xdr:rowOff>
        </xdr:from>
        <xdr:to>
          <xdr:col>32</xdr:col>
          <xdr:colOff>0</xdr:colOff>
          <xdr:row>7</xdr:row>
          <xdr:rowOff>182880</xdr:rowOff>
        </xdr:to>
        <xdr:sp macro="" textlink="">
          <xdr:nvSpPr>
            <xdr:cNvPr id="295941" name="Button 5" hidden="1">
              <a:extLst>
                <a:ext uri="{63B3BB69-23CF-44E3-9099-C40C66FF867C}">
                  <a14:compatExt spid="_x0000_s295941"/>
                </a:ext>
                <a:ext uri="{FF2B5EF4-FFF2-40B4-BE49-F238E27FC236}">
                  <a16:creationId xmlns:a16="http://schemas.microsoft.com/office/drawing/2014/main" id="{00000000-0008-0000-0400-0000058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64</xdr:col>
          <xdr:colOff>7620</xdr:colOff>
          <xdr:row>2</xdr:row>
          <xdr:rowOff>7620</xdr:rowOff>
        </xdr:from>
        <xdr:to>
          <xdr:col>66</xdr:col>
          <xdr:colOff>0</xdr:colOff>
          <xdr:row>4</xdr:row>
          <xdr:rowOff>0</xdr:rowOff>
        </xdr:to>
        <xdr:sp macro="" textlink="">
          <xdr:nvSpPr>
            <xdr:cNvPr id="295942" name="Button 6" hidden="1">
              <a:extLst>
                <a:ext uri="{63B3BB69-23CF-44E3-9099-C40C66FF867C}">
                  <a14:compatExt spid="_x0000_s295942"/>
                </a:ext>
                <a:ext uri="{FF2B5EF4-FFF2-40B4-BE49-F238E27FC236}">
                  <a16:creationId xmlns:a16="http://schemas.microsoft.com/office/drawing/2014/main" id="{00000000-0008-0000-0400-0000068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7620</xdr:colOff>
          <xdr:row>6</xdr:row>
          <xdr:rowOff>152400</xdr:rowOff>
        </xdr:from>
        <xdr:to>
          <xdr:col>13</xdr:col>
          <xdr:colOff>251460</xdr:colOff>
          <xdr:row>8</xdr:row>
          <xdr:rowOff>0</xdr:rowOff>
        </xdr:to>
        <xdr:sp macro="" textlink="">
          <xdr:nvSpPr>
            <xdr:cNvPr id="295943" name="Button 7" hidden="1">
              <a:extLst>
                <a:ext uri="{63B3BB69-23CF-44E3-9099-C40C66FF867C}">
                  <a14:compatExt spid="_x0000_s295943"/>
                </a:ext>
                <a:ext uri="{FF2B5EF4-FFF2-40B4-BE49-F238E27FC236}">
                  <a16:creationId xmlns:a16="http://schemas.microsoft.com/office/drawing/2014/main" id="{00000000-0008-0000-0400-0000078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190500</xdr:colOff>
          <xdr:row>7</xdr:row>
          <xdr:rowOff>7620</xdr:rowOff>
        </xdr:from>
        <xdr:to>
          <xdr:col>21</xdr:col>
          <xdr:colOff>251460</xdr:colOff>
          <xdr:row>8</xdr:row>
          <xdr:rowOff>0</xdr:rowOff>
        </xdr:to>
        <xdr:sp macro="" textlink="">
          <xdr:nvSpPr>
            <xdr:cNvPr id="295944" name="Button 8" hidden="1">
              <a:extLst>
                <a:ext uri="{63B3BB69-23CF-44E3-9099-C40C66FF867C}">
                  <a14:compatExt spid="_x0000_s295944"/>
                </a:ext>
                <a:ext uri="{FF2B5EF4-FFF2-40B4-BE49-F238E27FC236}">
                  <a16:creationId xmlns:a16="http://schemas.microsoft.com/office/drawing/2014/main" id="{00000000-0008-0000-0400-0000088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30480</xdr:rowOff>
        </xdr:from>
        <xdr:to>
          <xdr:col>30</xdr:col>
          <xdr:colOff>0</xdr:colOff>
          <xdr:row>8</xdr:row>
          <xdr:rowOff>0</xdr:rowOff>
        </xdr:to>
        <xdr:sp macro="" textlink="">
          <xdr:nvSpPr>
            <xdr:cNvPr id="295945" name="Button 9" hidden="1">
              <a:extLst>
                <a:ext uri="{63B3BB69-23CF-44E3-9099-C40C66FF867C}">
                  <a14:compatExt spid="_x0000_s295945"/>
                </a:ext>
                <a:ext uri="{FF2B5EF4-FFF2-40B4-BE49-F238E27FC236}">
                  <a16:creationId xmlns:a16="http://schemas.microsoft.com/office/drawing/2014/main" id="{00000000-0008-0000-0400-0000098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22860</xdr:colOff>
          <xdr:row>7</xdr:row>
          <xdr:rowOff>0</xdr:rowOff>
        </xdr:from>
        <xdr:to>
          <xdr:col>37</xdr:col>
          <xdr:colOff>236220</xdr:colOff>
          <xdr:row>7</xdr:row>
          <xdr:rowOff>312420</xdr:rowOff>
        </xdr:to>
        <xdr:sp macro="" textlink="">
          <xdr:nvSpPr>
            <xdr:cNvPr id="295946" name="Button 10" hidden="1">
              <a:extLst>
                <a:ext uri="{63B3BB69-23CF-44E3-9099-C40C66FF867C}">
                  <a14:compatExt spid="_x0000_s295946"/>
                </a:ext>
                <a:ext uri="{FF2B5EF4-FFF2-40B4-BE49-F238E27FC236}">
                  <a16:creationId xmlns:a16="http://schemas.microsoft.com/office/drawing/2014/main" id="{00000000-0008-0000-0400-00000A8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22860</xdr:rowOff>
        </xdr:from>
        <xdr:to>
          <xdr:col>60</xdr:col>
          <xdr:colOff>388620</xdr:colOff>
          <xdr:row>7</xdr:row>
          <xdr:rowOff>312420</xdr:rowOff>
        </xdr:to>
        <xdr:sp macro="" textlink="">
          <xdr:nvSpPr>
            <xdr:cNvPr id="295947" name="Button 11" hidden="1">
              <a:extLst>
                <a:ext uri="{63B3BB69-23CF-44E3-9099-C40C66FF867C}">
                  <a14:compatExt spid="_x0000_s295947"/>
                </a:ext>
                <a:ext uri="{FF2B5EF4-FFF2-40B4-BE49-F238E27FC236}">
                  <a16:creationId xmlns:a16="http://schemas.microsoft.com/office/drawing/2014/main" id="{00000000-0008-0000-0400-00000B8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0</xdr:colOff>
          <xdr:row>7</xdr:row>
          <xdr:rowOff>30480</xdr:rowOff>
        </xdr:from>
        <xdr:to>
          <xdr:col>61</xdr:col>
          <xdr:colOff>0</xdr:colOff>
          <xdr:row>8</xdr:row>
          <xdr:rowOff>0</xdr:rowOff>
        </xdr:to>
        <xdr:sp macro="" textlink="">
          <xdr:nvSpPr>
            <xdr:cNvPr id="295948" name="Button 12" hidden="1">
              <a:extLst>
                <a:ext uri="{63B3BB69-23CF-44E3-9099-C40C66FF867C}">
                  <a14:compatExt spid="_x0000_s295948"/>
                </a:ext>
                <a:ext uri="{FF2B5EF4-FFF2-40B4-BE49-F238E27FC236}">
                  <a16:creationId xmlns:a16="http://schemas.microsoft.com/office/drawing/2014/main" id="{00000000-0008-0000-0400-00000C84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30480</xdr:rowOff>
        </xdr:from>
        <xdr:to>
          <xdr:col>1</xdr:col>
          <xdr:colOff>7620</xdr:colOff>
          <xdr:row>8</xdr:row>
          <xdr:rowOff>0</xdr:rowOff>
        </xdr:to>
        <xdr:sp macro="" textlink="">
          <xdr:nvSpPr>
            <xdr:cNvPr id="295949" name="Button 13" hidden="1">
              <a:extLst>
                <a:ext uri="{63B3BB69-23CF-44E3-9099-C40C66FF867C}">
                  <a14:compatExt spid="_x0000_s295949"/>
                </a:ext>
                <a:ext uri="{FF2B5EF4-FFF2-40B4-BE49-F238E27FC236}">
                  <a16:creationId xmlns:a16="http://schemas.microsoft.com/office/drawing/2014/main" id="{00000000-0008-0000-0400-00000D8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7620</xdr:colOff>
          <xdr:row>7</xdr:row>
          <xdr:rowOff>7620</xdr:rowOff>
        </xdr:from>
        <xdr:to>
          <xdr:col>40</xdr:col>
          <xdr:colOff>0</xdr:colOff>
          <xdr:row>7</xdr:row>
          <xdr:rowOff>182880</xdr:rowOff>
        </xdr:to>
        <xdr:sp macro="" textlink="">
          <xdr:nvSpPr>
            <xdr:cNvPr id="295950" name="Button 14" hidden="1">
              <a:extLst>
                <a:ext uri="{63B3BB69-23CF-44E3-9099-C40C66FF867C}">
                  <a14:compatExt spid="_x0000_s295950"/>
                </a:ext>
                <a:ext uri="{FF2B5EF4-FFF2-40B4-BE49-F238E27FC236}">
                  <a16:creationId xmlns:a16="http://schemas.microsoft.com/office/drawing/2014/main" id="{00000000-0008-0000-0400-00000E8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7620</xdr:colOff>
          <xdr:row>7</xdr:row>
          <xdr:rowOff>7620</xdr:rowOff>
        </xdr:from>
        <xdr:to>
          <xdr:col>45</xdr:col>
          <xdr:colOff>251460</xdr:colOff>
          <xdr:row>8</xdr:row>
          <xdr:rowOff>0</xdr:rowOff>
        </xdr:to>
        <xdr:sp macro="" textlink="">
          <xdr:nvSpPr>
            <xdr:cNvPr id="295951" name="Button 15" hidden="1">
              <a:extLst>
                <a:ext uri="{63B3BB69-23CF-44E3-9099-C40C66FF867C}">
                  <a14:compatExt spid="_x0000_s295951"/>
                </a:ext>
                <a:ext uri="{FF2B5EF4-FFF2-40B4-BE49-F238E27FC236}">
                  <a16:creationId xmlns:a16="http://schemas.microsoft.com/office/drawing/2014/main" id="{00000000-0008-0000-0400-00000F8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7620</xdr:colOff>
          <xdr:row>7</xdr:row>
          <xdr:rowOff>7620</xdr:rowOff>
        </xdr:from>
        <xdr:to>
          <xdr:col>48</xdr:col>
          <xdr:colOff>0</xdr:colOff>
          <xdr:row>7</xdr:row>
          <xdr:rowOff>182880</xdr:rowOff>
        </xdr:to>
        <xdr:sp macro="" textlink="">
          <xdr:nvSpPr>
            <xdr:cNvPr id="295952" name="Button 16" hidden="1">
              <a:extLst>
                <a:ext uri="{63B3BB69-23CF-44E3-9099-C40C66FF867C}">
                  <a14:compatExt spid="_x0000_s295952"/>
                </a:ext>
                <a:ext uri="{FF2B5EF4-FFF2-40B4-BE49-F238E27FC236}">
                  <a16:creationId xmlns:a16="http://schemas.microsoft.com/office/drawing/2014/main" id="{00000000-0008-0000-0400-0000108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22860</xdr:colOff>
          <xdr:row>7</xdr:row>
          <xdr:rowOff>7620</xdr:rowOff>
        </xdr:from>
        <xdr:to>
          <xdr:col>53</xdr:col>
          <xdr:colOff>251460</xdr:colOff>
          <xdr:row>8</xdr:row>
          <xdr:rowOff>0</xdr:rowOff>
        </xdr:to>
        <xdr:sp macro="" textlink="">
          <xdr:nvSpPr>
            <xdr:cNvPr id="295953" name="Button 17" hidden="1">
              <a:extLst>
                <a:ext uri="{63B3BB69-23CF-44E3-9099-C40C66FF867C}">
                  <a14:compatExt spid="_x0000_s295953"/>
                </a:ext>
                <a:ext uri="{FF2B5EF4-FFF2-40B4-BE49-F238E27FC236}">
                  <a16:creationId xmlns:a16="http://schemas.microsoft.com/office/drawing/2014/main" id="{00000000-0008-0000-0400-0000118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22860</xdr:colOff>
          <xdr:row>7</xdr:row>
          <xdr:rowOff>7620</xdr:rowOff>
        </xdr:from>
        <xdr:to>
          <xdr:col>11</xdr:col>
          <xdr:colOff>190500</xdr:colOff>
          <xdr:row>8</xdr:row>
          <xdr:rowOff>0</xdr:rowOff>
        </xdr:to>
        <xdr:sp macro="" textlink="">
          <xdr:nvSpPr>
            <xdr:cNvPr id="295954" name="Button 18" hidden="1">
              <a:extLst>
                <a:ext uri="{63B3BB69-23CF-44E3-9099-C40C66FF867C}">
                  <a14:compatExt spid="_x0000_s295954"/>
                </a:ext>
                <a:ext uri="{FF2B5EF4-FFF2-40B4-BE49-F238E27FC236}">
                  <a16:creationId xmlns:a16="http://schemas.microsoft.com/office/drawing/2014/main" id="{00000000-0008-0000-0400-00001284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22860</xdr:colOff>
          <xdr:row>7</xdr:row>
          <xdr:rowOff>7620</xdr:rowOff>
        </xdr:from>
        <xdr:to>
          <xdr:col>19</xdr:col>
          <xdr:colOff>190500</xdr:colOff>
          <xdr:row>8</xdr:row>
          <xdr:rowOff>0</xdr:rowOff>
        </xdr:to>
        <xdr:sp macro="" textlink="">
          <xdr:nvSpPr>
            <xdr:cNvPr id="295955" name="Button 19" hidden="1">
              <a:extLst>
                <a:ext uri="{63B3BB69-23CF-44E3-9099-C40C66FF867C}">
                  <a14:compatExt spid="_x0000_s295955"/>
                </a:ext>
                <a:ext uri="{FF2B5EF4-FFF2-40B4-BE49-F238E27FC236}">
                  <a16:creationId xmlns:a16="http://schemas.microsoft.com/office/drawing/2014/main" id="{00000000-0008-0000-0400-00001384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45720</xdr:colOff>
          <xdr:row>7</xdr:row>
          <xdr:rowOff>7620</xdr:rowOff>
        </xdr:from>
        <xdr:to>
          <xdr:col>27</xdr:col>
          <xdr:colOff>220980</xdr:colOff>
          <xdr:row>7</xdr:row>
          <xdr:rowOff>304800</xdr:rowOff>
        </xdr:to>
        <xdr:sp macro="" textlink="">
          <xdr:nvSpPr>
            <xdr:cNvPr id="295956" name="Button 20" hidden="1">
              <a:extLst>
                <a:ext uri="{63B3BB69-23CF-44E3-9099-C40C66FF867C}">
                  <a14:compatExt spid="_x0000_s295956"/>
                </a:ext>
                <a:ext uri="{FF2B5EF4-FFF2-40B4-BE49-F238E27FC236}">
                  <a16:creationId xmlns:a16="http://schemas.microsoft.com/office/drawing/2014/main" id="{00000000-0008-0000-0400-00001484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0</xdr:rowOff>
        </xdr:from>
        <xdr:to>
          <xdr:col>35</xdr:col>
          <xdr:colOff>198120</xdr:colOff>
          <xdr:row>7</xdr:row>
          <xdr:rowOff>312420</xdr:rowOff>
        </xdr:to>
        <xdr:sp macro="" textlink="">
          <xdr:nvSpPr>
            <xdr:cNvPr id="295957" name="Button 21" hidden="1">
              <a:extLst>
                <a:ext uri="{63B3BB69-23CF-44E3-9099-C40C66FF867C}">
                  <a14:compatExt spid="_x0000_s295957"/>
                </a:ext>
                <a:ext uri="{FF2B5EF4-FFF2-40B4-BE49-F238E27FC236}">
                  <a16:creationId xmlns:a16="http://schemas.microsoft.com/office/drawing/2014/main" id="{00000000-0008-0000-0400-00001584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7620</xdr:rowOff>
        </xdr:from>
        <xdr:to>
          <xdr:col>38</xdr:col>
          <xdr:colOff>0</xdr:colOff>
          <xdr:row>8</xdr:row>
          <xdr:rowOff>0</xdr:rowOff>
        </xdr:to>
        <xdr:sp macro="" textlink="">
          <xdr:nvSpPr>
            <xdr:cNvPr id="295958" name="Button 22" hidden="1">
              <a:extLst>
                <a:ext uri="{63B3BB69-23CF-44E3-9099-C40C66FF867C}">
                  <a14:compatExt spid="_x0000_s295958"/>
                </a:ext>
                <a:ext uri="{FF2B5EF4-FFF2-40B4-BE49-F238E27FC236}">
                  <a16:creationId xmlns:a16="http://schemas.microsoft.com/office/drawing/2014/main" id="{00000000-0008-0000-0400-00001684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46</xdr:col>
          <xdr:colOff>0</xdr:colOff>
          <xdr:row>7</xdr:row>
          <xdr:rowOff>312420</xdr:rowOff>
        </xdr:to>
        <xdr:sp macro="" textlink="">
          <xdr:nvSpPr>
            <xdr:cNvPr id="295959" name="Button 23" hidden="1">
              <a:extLst>
                <a:ext uri="{63B3BB69-23CF-44E3-9099-C40C66FF867C}">
                  <a14:compatExt spid="_x0000_s295959"/>
                </a:ext>
                <a:ext uri="{FF2B5EF4-FFF2-40B4-BE49-F238E27FC236}">
                  <a16:creationId xmlns:a16="http://schemas.microsoft.com/office/drawing/2014/main" id="{00000000-0008-0000-0400-00001784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7620</xdr:rowOff>
        </xdr:from>
        <xdr:to>
          <xdr:col>3</xdr:col>
          <xdr:colOff>0</xdr:colOff>
          <xdr:row>7</xdr:row>
          <xdr:rowOff>190500</xdr:rowOff>
        </xdr:to>
        <xdr:sp macro="" textlink="">
          <xdr:nvSpPr>
            <xdr:cNvPr id="295960" name="Button 24" hidden="1">
              <a:extLst>
                <a:ext uri="{63B3BB69-23CF-44E3-9099-C40C66FF867C}">
                  <a14:compatExt spid="_x0000_s295960"/>
                </a:ext>
                <a:ext uri="{FF2B5EF4-FFF2-40B4-BE49-F238E27FC236}">
                  <a16:creationId xmlns:a16="http://schemas.microsoft.com/office/drawing/2014/main" id="{00000000-0008-0000-0400-0000188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0</xdr:rowOff>
        </xdr:from>
        <xdr:to>
          <xdr:col>43</xdr:col>
          <xdr:colOff>198120</xdr:colOff>
          <xdr:row>7</xdr:row>
          <xdr:rowOff>312420</xdr:rowOff>
        </xdr:to>
        <xdr:sp macro="" textlink="">
          <xdr:nvSpPr>
            <xdr:cNvPr id="295961" name="Button 25" hidden="1">
              <a:extLst>
                <a:ext uri="{63B3BB69-23CF-44E3-9099-C40C66FF867C}">
                  <a14:compatExt spid="_x0000_s295961"/>
                </a:ext>
                <a:ext uri="{FF2B5EF4-FFF2-40B4-BE49-F238E27FC236}">
                  <a16:creationId xmlns:a16="http://schemas.microsoft.com/office/drawing/2014/main" id="{00000000-0008-0000-0400-00001984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51</xdr:col>
          <xdr:colOff>198120</xdr:colOff>
          <xdr:row>7</xdr:row>
          <xdr:rowOff>312420</xdr:rowOff>
        </xdr:to>
        <xdr:sp macro="" textlink="">
          <xdr:nvSpPr>
            <xdr:cNvPr id="295962" name="Button 26" hidden="1">
              <a:extLst>
                <a:ext uri="{63B3BB69-23CF-44E3-9099-C40C66FF867C}">
                  <a14:compatExt spid="_x0000_s295962"/>
                </a:ext>
                <a:ext uri="{FF2B5EF4-FFF2-40B4-BE49-F238E27FC236}">
                  <a16:creationId xmlns:a16="http://schemas.microsoft.com/office/drawing/2014/main" id="{00000000-0008-0000-0400-00001A84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160020</xdr:colOff>
          <xdr:row>5</xdr:row>
          <xdr:rowOff>0</xdr:rowOff>
        </xdr:from>
        <xdr:to>
          <xdr:col>2</xdr:col>
          <xdr:colOff>487680</xdr:colOff>
          <xdr:row>7</xdr:row>
          <xdr:rowOff>7620</xdr:rowOff>
        </xdr:to>
        <xdr:sp macro="" textlink="">
          <xdr:nvSpPr>
            <xdr:cNvPr id="159745" name="Button 1" hidden="1">
              <a:extLst>
                <a:ext uri="{63B3BB69-23CF-44E3-9099-C40C66FF867C}">
                  <a14:compatExt spid="_x0000_s159745"/>
                </a:ext>
                <a:ext uri="{FF2B5EF4-FFF2-40B4-BE49-F238E27FC236}">
                  <a16:creationId xmlns:a16="http://schemas.microsoft.com/office/drawing/2014/main" id="{00000000-0008-0000-0500-0000017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7620</xdr:colOff>
          <xdr:row>7</xdr:row>
          <xdr:rowOff>22860</xdr:rowOff>
        </xdr:from>
        <xdr:to>
          <xdr:col>8</xdr:col>
          <xdr:colOff>0</xdr:colOff>
          <xdr:row>7</xdr:row>
          <xdr:rowOff>190500</xdr:rowOff>
        </xdr:to>
        <xdr:sp macro="" textlink="">
          <xdr:nvSpPr>
            <xdr:cNvPr id="159746" name="Button 2" hidden="1">
              <a:extLst>
                <a:ext uri="{63B3BB69-23CF-44E3-9099-C40C66FF867C}">
                  <a14:compatExt spid="_x0000_s159746"/>
                </a:ext>
                <a:ext uri="{FF2B5EF4-FFF2-40B4-BE49-F238E27FC236}">
                  <a16:creationId xmlns:a16="http://schemas.microsoft.com/office/drawing/2014/main" id="{00000000-0008-0000-0500-0000027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22860</xdr:colOff>
          <xdr:row>7</xdr:row>
          <xdr:rowOff>7620</xdr:rowOff>
        </xdr:from>
        <xdr:to>
          <xdr:col>16</xdr:col>
          <xdr:colOff>0</xdr:colOff>
          <xdr:row>7</xdr:row>
          <xdr:rowOff>160020</xdr:rowOff>
        </xdr:to>
        <xdr:sp macro="" textlink="">
          <xdr:nvSpPr>
            <xdr:cNvPr id="159747" name="Button 3" hidden="1">
              <a:extLst>
                <a:ext uri="{63B3BB69-23CF-44E3-9099-C40C66FF867C}">
                  <a14:compatExt spid="_x0000_s159747"/>
                </a:ext>
                <a:ext uri="{FF2B5EF4-FFF2-40B4-BE49-F238E27FC236}">
                  <a16:creationId xmlns:a16="http://schemas.microsoft.com/office/drawing/2014/main" id="{00000000-0008-0000-0500-0000037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7620</xdr:colOff>
          <xdr:row>7</xdr:row>
          <xdr:rowOff>7620</xdr:rowOff>
        </xdr:from>
        <xdr:to>
          <xdr:col>24</xdr:col>
          <xdr:colOff>0</xdr:colOff>
          <xdr:row>7</xdr:row>
          <xdr:rowOff>190500</xdr:rowOff>
        </xdr:to>
        <xdr:sp macro="" textlink="">
          <xdr:nvSpPr>
            <xdr:cNvPr id="159748" name="Button 4" hidden="1">
              <a:extLst>
                <a:ext uri="{63B3BB69-23CF-44E3-9099-C40C66FF867C}">
                  <a14:compatExt spid="_x0000_s159748"/>
                </a:ext>
                <a:ext uri="{FF2B5EF4-FFF2-40B4-BE49-F238E27FC236}">
                  <a16:creationId xmlns:a16="http://schemas.microsoft.com/office/drawing/2014/main" id="{00000000-0008-0000-0500-0000047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7620</xdr:colOff>
          <xdr:row>7</xdr:row>
          <xdr:rowOff>7620</xdr:rowOff>
        </xdr:from>
        <xdr:to>
          <xdr:col>32</xdr:col>
          <xdr:colOff>0</xdr:colOff>
          <xdr:row>7</xdr:row>
          <xdr:rowOff>182880</xdr:rowOff>
        </xdr:to>
        <xdr:sp macro="" textlink="">
          <xdr:nvSpPr>
            <xdr:cNvPr id="159749" name="Button 5" hidden="1">
              <a:extLst>
                <a:ext uri="{63B3BB69-23CF-44E3-9099-C40C66FF867C}">
                  <a14:compatExt spid="_x0000_s159749"/>
                </a:ext>
                <a:ext uri="{FF2B5EF4-FFF2-40B4-BE49-F238E27FC236}">
                  <a16:creationId xmlns:a16="http://schemas.microsoft.com/office/drawing/2014/main" id="{00000000-0008-0000-0500-0000057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65</xdr:col>
          <xdr:colOff>7620</xdr:colOff>
          <xdr:row>2</xdr:row>
          <xdr:rowOff>7620</xdr:rowOff>
        </xdr:from>
        <xdr:to>
          <xdr:col>66</xdr:col>
          <xdr:colOff>0</xdr:colOff>
          <xdr:row>4</xdr:row>
          <xdr:rowOff>0</xdr:rowOff>
        </xdr:to>
        <xdr:sp macro="" textlink="">
          <xdr:nvSpPr>
            <xdr:cNvPr id="159750" name="Button 6" hidden="1">
              <a:extLst>
                <a:ext uri="{63B3BB69-23CF-44E3-9099-C40C66FF867C}">
                  <a14:compatExt spid="_x0000_s159750"/>
                </a:ext>
                <a:ext uri="{FF2B5EF4-FFF2-40B4-BE49-F238E27FC236}">
                  <a16:creationId xmlns:a16="http://schemas.microsoft.com/office/drawing/2014/main" id="{00000000-0008-0000-0500-0000067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Scherm aanpasen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7620</xdr:colOff>
          <xdr:row>6</xdr:row>
          <xdr:rowOff>152400</xdr:rowOff>
        </xdr:from>
        <xdr:to>
          <xdr:col>13</xdr:col>
          <xdr:colOff>251460</xdr:colOff>
          <xdr:row>8</xdr:row>
          <xdr:rowOff>0</xdr:rowOff>
        </xdr:to>
        <xdr:sp macro="" textlink="">
          <xdr:nvSpPr>
            <xdr:cNvPr id="159751" name="Button 7" hidden="1">
              <a:extLst>
                <a:ext uri="{63B3BB69-23CF-44E3-9099-C40C66FF867C}">
                  <a14:compatExt spid="_x0000_s159751"/>
                </a:ext>
                <a:ext uri="{FF2B5EF4-FFF2-40B4-BE49-F238E27FC236}">
                  <a16:creationId xmlns:a16="http://schemas.microsoft.com/office/drawing/2014/main" id="{00000000-0008-0000-0500-0000077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190500</xdr:colOff>
          <xdr:row>7</xdr:row>
          <xdr:rowOff>7620</xdr:rowOff>
        </xdr:from>
        <xdr:to>
          <xdr:col>21</xdr:col>
          <xdr:colOff>251460</xdr:colOff>
          <xdr:row>8</xdr:row>
          <xdr:rowOff>0</xdr:rowOff>
        </xdr:to>
        <xdr:sp macro="" textlink="">
          <xdr:nvSpPr>
            <xdr:cNvPr id="159752" name="Button 8" hidden="1">
              <a:extLst>
                <a:ext uri="{63B3BB69-23CF-44E3-9099-C40C66FF867C}">
                  <a14:compatExt spid="_x0000_s159752"/>
                </a:ext>
                <a:ext uri="{FF2B5EF4-FFF2-40B4-BE49-F238E27FC236}">
                  <a16:creationId xmlns:a16="http://schemas.microsoft.com/office/drawing/2014/main" id="{00000000-0008-0000-0500-0000087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30480</xdr:rowOff>
        </xdr:from>
        <xdr:to>
          <xdr:col>30</xdr:col>
          <xdr:colOff>0</xdr:colOff>
          <xdr:row>8</xdr:row>
          <xdr:rowOff>0</xdr:rowOff>
        </xdr:to>
        <xdr:sp macro="" textlink="">
          <xdr:nvSpPr>
            <xdr:cNvPr id="159753" name="Button 9" hidden="1">
              <a:extLst>
                <a:ext uri="{63B3BB69-23CF-44E3-9099-C40C66FF867C}">
                  <a14:compatExt spid="_x0000_s159753"/>
                </a:ext>
                <a:ext uri="{FF2B5EF4-FFF2-40B4-BE49-F238E27FC236}">
                  <a16:creationId xmlns:a16="http://schemas.microsoft.com/office/drawing/2014/main" id="{00000000-0008-0000-0500-0000097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22860</xdr:rowOff>
        </xdr:from>
        <xdr:to>
          <xdr:col>60</xdr:col>
          <xdr:colOff>388620</xdr:colOff>
          <xdr:row>7</xdr:row>
          <xdr:rowOff>312420</xdr:rowOff>
        </xdr:to>
        <xdr:sp macro="" textlink="">
          <xdr:nvSpPr>
            <xdr:cNvPr id="159755" name="Button 11" hidden="1">
              <a:extLst>
                <a:ext uri="{63B3BB69-23CF-44E3-9099-C40C66FF867C}">
                  <a14:compatExt spid="_x0000_s159755"/>
                </a:ext>
                <a:ext uri="{FF2B5EF4-FFF2-40B4-BE49-F238E27FC236}">
                  <a16:creationId xmlns:a16="http://schemas.microsoft.com/office/drawing/2014/main" id="{00000000-0008-0000-0500-00000B7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7620</xdr:colOff>
          <xdr:row>7</xdr:row>
          <xdr:rowOff>30480</xdr:rowOff>
        </xdr:from>
        <xdr:to>
          <xdr:col>61</xdr:col>
          <xdr:colOff>381000</xdr:colOff>
          <xdr:row>8</xdr:row>
          <xdr:rowOff>0</xdr:rowOff>
        </xdr:to>
        <xdr:sp macro="" textlink="">
          <xdr:nvSpPr>
            <xdr:cNvPr id="159756" name="Button 12" hidden="1">
              <a:extLst>
                <a:ext uri="{63B3BB69-23CF-44E3-9099-C40C66FF867C}">
                  <a14:compatExt spid="_x0000_s159756"/>
                </a:ext>
                <a:ext uri="{FF2B5EF4-FFF2-40B4-BE49-F238E27FC236}">
                  <a16:creationId xmlns:a16="http://schemas.microsoft.com/office/drawing/2014/main" id="{00000000-0008-0000-0500-00000C70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30480</xdr:rowOff>
        </xdr:from>
        <xdr:to>
          <xdr:col>1</xdr:col>
          <xdr:colOff>7620</xdr:colOff>
          <xdr:row>8</xdr:row>
          <xdr:rowOff>0</xdr:rowOff>
        </xdr:to>
        <xdr:sp macro="" textlink="">
          <xdr:nvSpPr>
            <xdr:cNvPr id="159757" name="Button 13" hidden="1">
              <a:extLst>
                <a:ext uri="{63B3BB69-23CF-44E3-9099-C40C66FF867C}">
                  <a14:compatExt spid="_x0000_s159757"/>
                </a:ext>
                <a:ext uri="{FF2B5EF4-FFF2-40B4-BE49-F238E27FC236}">
                  <a16:creationId xmlns:a16="http://schemas.microsoft.com/office/drawing/2014/main" id="{00000000-0008-0000-0500-00000D7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7620</xdr:colOff>
          <xdr:row>7</xdr:row>
          <xdr:rowOff>7620</xdr:rowOff>
        </xdr:from>
        <xdr:to>
          <xdr:col>40</xdr:col>
          <xdr:colOff>0</xdr:colOff>
          <xdr:row>7</xdr:row>
          <xdr:rowOff>182880</xdr:rowOff>
        </xdr:to>
        <xdr:sp macro="" textlink="">
          <xdr:nvSpPr>
            <xdr:cNvPr id="159758" name="Button 14" hidden="1">
              <a:extLst>
                <a:ext uri="{63B3BB69-23CF-44E3-9099-C40C66FF867C}">
                  <a14:compatExt spid="_x0000_s159758"/>
                </a:ext>
                <a:ext uri="{FF2B5EF4-FFF2-40B4-BE49-F238E27FC236}">
                  <a16:creationId xmlns:a16="http://schemas.microsoft.com/office/drawing/2014/main" id="{00000000-0008-0000-0500-00000E7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7620</xdr:colOff>
          <xdr:row>7</xdr:row>
          <xdr:rowOff>7620</xdr:rowOff>
        </xdr:from>
        <xdr:to>
          <xdr:col>48</xdr:col>
          <xdr:colOff>0</xdr:colOff>
          <xdr:row>7</xdr:row>
          <xdr:rowOff>182880</xdr:rowOff>
        </xdr:to>
        <xdr:sp macro="" textlink="">
          <xdr:nvSpPr>
            <xdr:cNvPr id="159760" name="Button 16" hidden="1">
              <a:extLst>
                <a:ext uri="{63B3BB69-23CF-44E3-9099-C40C66FF867C}">
                  <a14:compatExt spid="_x0000_s159760"/>
                </a:ext>
                <a:ext uri="{FF2B5EF4-FFF2-40B4-BE49-F238E27FC236}">
                  <a16:creationId xmlns:a16="http://schemas.microsoft.com/office/drawing/2014/main" id="{00000000-0008-0000-0500-0000107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22860</xdr:colOff>
          <xdr:row>7</xdr:row>
          <xdr:rowOff>7620</xdr:rowOff>
        </xdr:from>
        <xdr:to>
          <xdr:col>11</xdr:col>
          <xdr:colOff>190500</xdr:colOff>
          <xdr:row>8</xdr:row>
          <xdr:rowOff>0</xdr:rowOff>
        </xdr:to>
        <xdr:sp macro="" textlink="">
          <xdr:nvSpPr>
            <xdr:cNvPr id="159762" name="Button 18" hidden="1">
              <a:extLst>
                <a:ext uri="{63B3BB69-23CF-44E3-9099-C40C66FF867C}">
                  <a14:compatExt spid="_x0000_s159762"/>
                </a:ext>
                <a:ext uri="{FF2B5EF4-FFF2-40B4-BE49-F238E27FC236}">
                  <a16:creationId xmlns:a16="http://schemas.microsoft.com/office/drawing/2014/main" id="{00000000-0008-0000-0500-00001270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655320</xdr:colOff>
          <xdr:row>5</xdr:row>
          <xdr:rowOff>0</xdr:rowOff>
        </xdr:from>
        <xdr:to>
          <xdr:col>5</xdr:col>
          <xdr:colOff>0</xdr:colOff>
          <xdr:row>6</xdr:row>
          <xdr:rowOff>152400</xdr:rowOff>
        </xdr:to>
        <xdr:sp macro="" textlink="">
          <xdr:nvSpPr>
            <xdr:cNvPr id="159768" name="Button 24" hidden="1">
              <a:extLst>
                <a:ext uri="{63B3BB69-23CF-44E3-9099-C40C66FF867C}">
                  <a14:compatExt spid="_x0000_s159768"/>
                </a:ext>
                <a:ext uri="{FF2B5EF4-FFF2-40B4-BE49-F238E27FC236}">
                  <a16:creationId xmlns:a16="http://schemas.microsoft.com/office/drawing/2014/main" id="{00000000-0008-0000-0500-0000187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Opbouwen handicap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7620</xdr:rowOff>
        </xdr:from>
        <xdr:to>
          <xdr:col>3</xdr:col>
          <xdr:colOff>0</xdr:colOff>
          <xdr:row>7</xdr:row>
          <xdr:rowOff>190500</xdr:rowOff>
        </xdr:to>
        <xdr:sp macro="" textlink="">
          <xdr:nvSpPr>
            <xdr:cNvPr id="159769" name="Button 25" hidden="1">
              <a:extLst>
                <a:ext uri="{63B3BB69-23CF-44E3-9099-C40C66FF867C}">
                  <a14:compatExt spid="_x0000_s159769"/>
                </a:ext>
                <a:ext uri="{FF2B5EF4-FFF2-40B4-BE49-F238E27FC236}">
                  <a16:creationId xmlns:a16="http://schemas.microsoft.com/office/drawing/2014/main" id="{00000000-0008-0000-0500-0000197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22860</xdr:colOff>
          <xdr:row>7</xdr:row>
          <xdr:rowOff>7620</xdr:rowOff>
        </xdr:from>
        <xdr:to>
          <xdr:col>19</xdr:col>
          <xdr:colOff>190500</xdr:colOff>
          <xdr:row>8</xdr:row>
          <xdr:rowOff>0</xdr:rowOff>
        </xdr:to>
        <xdr:sp macro="" textlink="">
          <xdr:nvSpPr>
            <xdr:cNvPr id="159770" name="Button 26" hidden="1">
              <a:extLst>
                <a:ext uri="{63B3BB69-23CF-44E3-9099-C40C66FF867C}">
                  <a14:compatExt spid="_x0000_s159770"/>
                </a:ext>
                <a:ext uri="{FF2B5EF4-FFF2-40B4-BE49-F238E27FC236}">
                  <a16:creationId xmlns:a16="http://schemas.microsoft.com/office/drawing/2014/main" id="{00000000-0008-0000-0500-00001A70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22860</xdr:colOff>
          <xdr:row>7</xdr:row>
          <xdr:rowOff>7620</xdr:rowOff>
        </xdr:from>
        <xdr:to>
          <xdr:col>27</xdr:col>
          <xdr:colOff>190500</xdr:colOff>
          <xdr:row>8</xdr:row>
          <xdr:rowOff>0</xdr:rowOff>
        </xdr:to>
        <xdr:sp macro="" textlink="">
          <xdr:nvSpPr>
            <xdr:cNvPr id="159771" name="Button 27" hidden="1">
              <a:extLst>
                <a:ext uri="{63B3BB69-23CF-44E3-9099-C40C66FF867C}">
                  <a14:compatExt spid="_x0000_s159771"/>
                </a:ext>
                <a:ext uri="{FF2B5EF4-FFF2-40B4-BE49-F238E27FC236}">
                  <a16:creationId xmlns:a16="http://schemas.microsoft.com/office/drawing/2014/main" id="{00000000-0008-0000-0500-00001B70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7620</xdr:rowOff>
        </xdr:from>
        <xdr:to>
          <xdr:col>35</xdr:col>
          <xdr:colOff>190500</xdr:colOff>
          <xdr:row>8</xdr:row>
          <xdr:rowOff>0</xdr:rowOff>
        </xdr:to>
        <xdr:sp macro="" textlink="">
          <xdr:nvSpPr>
            <xdr:cNvPr id="159772" name="Button 28" hidden="1">
              <a:extLst>
                <a:ext uri="{63B3BB69-23CF-44E3-9099-C40C66FF867C}">
                  <a14:compatExt spid="_x0000_s159772"/>
                </a:ext>
                <a:ext uri="{FF2B5EF4-FFF2-40B4-BE49-F238E27FC236}">
                  <a16:creationId xmlns:a16="http://schemas.microsoft.com/office/drawing/2014/main" id="{00000000-0008-0000-0500-00001C70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7620</xdr:rowOff>
        </xdr:from>
        <xdr:to>
          <xdr:col>43</xdr:col>
          <xdr:colOff>190500</xdr:colOff>
          <xdr:row>8</xdr:row>
          <xdr:rowOff>0</xdr:rowOff>
        </xdr:to>
        <xdr:sp macro="" textlink="">
          <xdr:nvSpPr>
            <xdr:cNvPr id="159773" name="Button 29" hidden="1">
              <a:extLst>
                <a:ext uri="{63B3BB69-23CF-44E3-9099-C40C66FF867C}">
                  <a14:compatExt spid="_x0000_s159773"/>
                </a:ext>
                <a:ext uri="{FF2B5EF4-FFF2-40B4-BE49-F238E27FC236}">
                  <a16:creationId xmlns:a16="http://schemas.microsoft.com/office/drawing/2014/main" id="{00000000-0008-0000-0500-00001D70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7620</xdr:rowOff>
        </xdr:from>
        <xdr:to>
          <xdr:col>51</xdr:col>
          <xdr:colOff>190500</xdr:colOff>
          <xdr:row>8</xdr:row>
          <xdr:rowOff>0</xdr:rowOff>
        </xdr:to>
        <xdr:sp macro="" textlink="">
          <xdr:nvSpPr>
            <xdr:cNvPr id="159774" name="Button 30" hidden="1">
              <a:extLst>
                <a:ext uri="{63B3BB69-23CF-44E3-9099-C40C66FF867C}">
                  <a14:compatExt spid="_x0000_s159774"/>
                </a:ext>
                <a:ext uri="{FF2B5EF4-FFF2-40B4-BE49-F238E27FC236}">
                  <a16:creationId xmlns:a16="http://schemas.microsoft.com/office/drawing/2014/main" id="{00000000-0008-0000-0500-00001E70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30480</xdr:rowOff>
        </xdr:from>
        <xdr:to>
          <xdr:col>38</xdr:col>
          <xdr:colOff>0</xdr:colOff>
          <xdr:row>8</xdr:row>
          <xdr:rowOff>0</xdr:rowOff>
        </xdr:to>
        <xdr:sp macro="" textlink="">
          <xdr:nvSpPr>
            <xdr:cNvPr id="159775" name="Button 31" hidden="1">
              <a:extLst>
                <a:ext uri="{63B3BB69-23CF-44E3-9099-C40C66FF867C}">
                  <a14:compatExt spid="_x0000_s159775"/>
                </a:ext>
                <a:ext uri="{FF2B5EF4-FFF2-40B4-BE49-F238E27FC236}">
                  <a16:creationId xmlns:a16="http://schemas.microsoft.com/office/drawing/2014/main" id="{00000000-0008-0000-0500-00001F7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30480</xdr:rowOff>
        </xdr:from>
        <xdr:to>
          <xdr:col>46</xdr:col>
          <xdr:colOff>0</xdr:colOff>
          <xdr:row>8</xdr:row>
          <xdr:rowOff>0</xdr:rowOff>
        </xdr:to>
        <xdr:sp macro="" textlink="">
          <xdr:nvSpPr>
            <xdr:cNvPr id="159776" name="Button 32" hidden="1">
              <a:extLst>
                <a:ext uri="{63B3BB69-23CF-44E3-9099-C40C66FF867C}">
                  <a14:compatExt spid="_x0000_s159776"/>
                </a:ext>
                <a:ext uri="{FF2B5EF4-FFF2-40B4-BE49-F238E27FC236}">
                  <a16:creationId xmlns:a16="http://schemas.microsoft.com/office/drawing/2014/main" id="{00000000-0008-0000-0500-0000207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30480</xdr:rowOff>
        </xdr:from>
        <xdr:to>
          <xdr:col>46</xdr:col>
          <xdr:colOff>0</xdr:colOff>
          <xdr:row>8</xdr:row>
          <xdr:rowOff>0</xdr:rowOff>
        </xdr:to>
        <xdr:sp macro="" textlink="">
          <xdr:nvSpPr>
            <xdr:cNvPr id="159777" name="Button 33" hidden="1">
              <a:extLst>
                <a:ext uri="{63B3BB69-23CF-44E3-9099-C40C66FF867C}">
                  <a14:compatExt spid="_x0000_s159777"/>
                </a:ext>
                <a:ext uri="{FF2B5EF4-FFF2-40B4-BE49-F238E27FC236}">
                  <a16:creationId xmlns:a16="http://schemas.microsoft.com/office/drawing/2014/main" id="{00000000-0008-0000-0500-0000217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160020</xdr:colOff>
          <xdr:row>5</xdr:row>
          <xdr:rowOff>0</xdr:rowOff>
        </xdr:from>
        <xdr:to>
          <xdr:col>2</xdr:col>
          <xdr:colOff>487680</xdr:colOff>
          <xdr:row>7</xdr:row>
          <xdr:rowOff>7620</xdr:rowOff>
        </xdr:to>
        <xdr:sp macro="" textlink="">
          <xdr:nvSpPr>
            <xdr:cNvPr id="301057" name="Button 1" hidden="1">
              <a:extLst>
                <a:ext uri="{63B3BB69-23CF-44E3-9099-C40C66FF867C}">
                  <a14:compatExt spid="_x0000_s301057"/>
                </a:ext>
                <a:ext uri="{FF2B5EF4-FFF2-40B4-BE49-F238E27FC236}">
                  <a16:creationId xmlns:a16="http://schemas.microsoft.com/office/drawing/2014/main" id="{00000000-0008-0000-0600-0000019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7620</xdr:colOff>
          <xdr:row>7</xdr:row>
          <xdr:rowOff>22860</xdr:rowOff>
        </xdr:from>
        <xdr:to>
          <xdr:col>8</xdr:col>
          <xdr:colOff>0</xdr:colOff>
          <xdr:row>7</xdr:row>
          <xdr:rowOff>190500</xdr:rowOff>
        </xdr:to>
        <xdr:sp macro="" textlink="">
          <xdr:nvSpPr>
            <xdr:cNvPr id="301058" name="Button 2" hidden="1">
              <a:extLst>
                <a:ext uri="{63B3BB69-23CF-44E3-9099-C40C66FF867C}">
                  <a14:compatExt spid="_x0000_s301058"/>
                </a:ext>
                <a:ext uri="{FF2B5EF4-FFF2-40B4-BE49-F238E27FC236}">
                  <a16:creationId xmlns:a16="http://schemas.microsoft.com/office/drawing/2014/main" id="{00000000-0008-0000-0600-0000029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22860</xdr:colOff>
          <xdr:row>7</xdr:row>
          <xdr:rowOff>7620</xdr:rowOff>
        </xdr:from>
        <xdr:to>
          <xdr:col>16</xdr:col>
          <xdr:colOff>0</xdr:colOff>
          <xdr:row>7</xdr:row>
          <xdr:rowOff>160020</xdr:rowOff>
        </xdr:to>
        <xdr:sp macro="" textlink="">
          <xdr:nvSpPr>
            <xdr:cNvPr id="301059" name="Button 3" hidden="1">
              <a:extLst>
                <a:ext uri="{63B3BB69-23CF-44E3-9099-C40C66FF867C}">
                  <a14:compatExt spid="_x0000_s301059"/>
                </a:ext>
                <a:ext uri="{FF2B5EF4-FFF2-40B4-BE49-F238E27FC236}">
                  <a16:creationId xmlns:a16="http://schemas.microsoft.com/office/drawing/2014/main" id="{00000000-0008-0000-0600-0000039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7620</xdr:colOff>
          <xdr:row>7</xdr:row>
          <xdr:rowOff>7620</xdr:rowOff>
        </xdr:from>
        <xdr:to>
          <xdr:col>24</xdr:col>
          <xdr:colOff>0</xdr:colOff>
          <xdr:row>7</xdr:row>
          <xdr:rowOff>190500</xdr:rowOff>
        </xdr:to>
        <xdr:sp macro="" textlink="">
          <xdr:nvSpPr>
            <xdr:cNvPr id="301060" name="Button 4" hidden="1">
              <a:extLst>
                <a:ext uri="{63B3BB69-23CF-44E3-9099-C40C66FF867C}">
                  <a14:compatExt spid="_x0000_s301060"/>
                </a:ext>
                <a:ext uri="{FF2B5EF4-FFF2-40B4-BE49-F238E27FC236}">
                  <a16:creationId xmlns:a16="http://schemas.microsoft.com/office/drawing/2014/main" id="{00000000-0008-0000-0600-0000049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7620</xdr:colOff>
          <xdr:row>7</xdr:row>
          <xdr:rowOff>7620</xdr:rowOff>
        </xdr:from>
        <xdr:to>
          <xdr:col>32</xdr:col>
          <xdr:colOff>0</xdr:colOff>
          <xdr:row>7</xdr:row>
          <xdr:rowOff>182880</xdr:rowOff>
        </xdr:to>
        <xdr:sp macro="" textlink="">
          <xdr:nvSpPr>
            <xdr:cNvPr id="301061" name="Button 5" hidden="1">
              <a:extLst>
                <a:ext uri="{63B3BB69-23CF-44E3-9099-C40C66FF867C}">
                  <a14:compatExt spid="_x0000_s301061"/>
                </a:ext>
                <a:ext uri="{FF2B5EF4-FFF2-40B4-BE49-F238E27FC236}">
                  <a16:creationId xmlns:a16="http://schemas.microsoft.com/office/drawing/2014/main" id="{00000000-0008-0000-0600-0000059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64</xdr:col>
          <xdr:colOff>7620</xdr:colOff>
          <xdr:row>2</xdr:row>
          <xdr:rowOff>7620</xdr:rowOff>
        </xdr:from>
        <xdr:to>
          <xdr:col>66</xdr:col>
          <xdr:colOff>0</xdr:colOff>
          <xdr:row>4</xdr:row>
          <xdr:rowOff>0</xdr:rowOff>
        </xdr:to>
        <xdr:sp macro="" textlink="">
          <xdr:nvSpPr>
            <xdr:cNvPr id="301062" name="Button 6" hidden="1">
              <a:extLst>
                <a:ext uri="{63B3BB69-23CF-44E3-9099-C40C66FF867C}">
                  <a14:compatExt spid="_x0000_s301062"/>
                </a:ext>
                <a:ext uri="{FF2B5EF4-FFF2-40B4-BE49-F238E27FC236}">
                  <a16:creationId xmlns:a16="http://schemas.microsoft.com/office/drawing/2014/main" id="{00000000-0008-0000-0600-0000069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7620</xdr:colOff>
          <xdr:row>6</xdr:row>
          <xdr:rowOff>152400</xdr:rowOff>
        </xdr:from>
        <xdr:to>
          <xdr:col>13</xdr:col>
          <xdr:colOff>251460</xdr:colOff>
          <xdr:row>8</xdr:row>
          <xdr:rowOff>0</xdr:rowOff>
        </xdr:to>
        <xdr:sp macro="" textlink="">
          <xdr:nvSpPr>
            <xdr:cNvPr id="301063" name="Button 7" hidden="1">
              <a:extLst>
                <a:ext uri="{63B3BB69-23CF-44E3-9099-C40C66FF867C}">
                  <a14:compatExt spid="_x0000_s301063"/>
                </a:ext>
                <a:ext uri="{FF2B5EF4-FFF2-40B4-BE49-F238E27FC236}">
                  <a16:creationId xmlns:a16="http://schemas.microsoft.com/office/drawing/2014/main" id="{00000000-0008-0000-0600-0000079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190500</xdr:colOff>
          <xdr:row>7</xdr:row>
          <xdr:rowOff>7620</xdr:rowOff>
        </xdr:from>
        <xdr:to>
          <xdr:col>21</xdr:col>
          <xdr:colOff>251460</xdr:colOff>
          <xdr:row>8</xdr:row>
          <xdr:rowOff>0</xdr:rowOff>
        </xdr:to>
        <xdr:sp macro="" textlink="">
          <xdr:nvSpPr>
            <xdr:cNvPr id="301064" name="Button 8" hidden="1">
              <a:extLst>
                <a:ext uri="{63B3BB69-23CF-44E3-9099-C40C66FF867C}">
                  <a14:compatExt spid="_x0000_s301064"/>
                </a:ext>
                <a:ext uri="{FF2B5EF4-FFF2-40B4-BE49-F238E27FC236}">
                  <a16:creationId xmlns:a16="http://schemas.microsoft.com/office/drawing/2014/main" id="{00000000-0008-0000-0600-0000089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30480</xdr:rowOff>
        </xdr:from>
        <xdr:to>
          <xdr:col>30</xdr:col>
          <xdr:colOff>0</xdr:colOff>
          <xdr:row>8</xdr:row>
          <xdr:rowOff>0</xdr:rowOff>
        </xdr:to>
        <xdr:sp macro="" textlink="">
          <xdr:nvSpPr>
            <xdr:cNvPr id="301065" name="Button 9" hidden="1">
              <a:extLst>
                <a:ext uri="{63B3BB69-23CF-44E3-9099-C40C66FF867C}">
                  <a14:compatExt spid="_x0000_s301065"/>
                </a:ext>
                <a:ext uri="{FF2B5EF4-FFF2-40B4-BE49-F238E27FC236}">
                  <a16:creationId xmlns:a16="http://schemas.microsoft.com/office/drawing/2014/main" id="{00000000-0008-0000-0600-0000099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22860</xdr:colOff>
          <xdr:row>7</xdr:row>
          <xdr:rowOff>0</xdr:rowOff>
        </xdr:from>
        <xdr:to>
          <xdr:col>37</xdr:col>
          <xdr:colOff>236220</xdr:colOff>
          <xdr:row>7</xdr:row>
          <xdr:rowOff>312420</xdr:rowOff>
        </xdr:to>
        <xdr:sp macro="" textlink="">
          <xdr:nvSpPr>
            <xdr:cNvPr id="301066" name="Button 10" hidden="1">
              <a:extLst>
                <a:ext uri="{63B3BB69-23CF-44E3-9099-C40C66FF867C}">
                  <a14:compatExt spid="_x0000_s301066"/>
                </a:ext>
                <a:ext uri="{FF2B5EF4-FFF2-40B4-BE49-F238E27FC236}">
                  <a16:creationId xmlns:a16="http://schemas.microsoft.com/office/drawing/2014/main" id="{00000000-0008-0000-0600-00000A9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22860</xdr:rowOff>
        </xdr:from>
        <xdr:to>
          <xdr:col>60</xdr:col>
          <xdr:colOff>388620</xdr:colOff>
          <xdr:row>7</xdr:row>
          <xdr:rowOff>312420</xdr:rowOff>
        </xdr:to>
        <xdr:sp macro="" textlink="">
          <xdr:nvSpPr>
            <xdr:cNvPr id="301067" name="Button 11" hidden="1">
              <a:extLst>
                <a:ext uri="{63B3BB69-23CF-44E3-9099-C40C66FF867C}">
                  <a14:compatExt spid="_x0000_s301067"/>
                </a:ext>
                <a:ext uri="{FF2B5EF4-FFF2-40B4-BE49-F238E27FC236}">
                  <a16:creationId xmlns:a16="http://schemas.microsoft.com/office/drawing/2014/main" id="{00000000-0008-0000-0600-00000B9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0</xdr:colOff>
          <xdr:row>7</xdr:row>
          <xdr:rowOff>30480</xdr:rowOff>
        </xdr:from>
        <xdr:to>
          <xdr:col>61</xdr:col>
          <xdr:colOff>0</xdr:colOff>
          <xdr:row>8</xdr:row>
          <xdr:rowOff>0</xdr:rowOff>
        </xdr:to>
        <xdr:sp macro="" textlink="">
          <xdr:nvSpPr>
            <xdr:cNvPr id="301068" name="Button 12" hidden="1">
              <a:extLst>
                <a:ext uri="{63B3BB69-23CF-44E3-9099-C40C66FF867C}">
                  <a14:compatExt spid="_x0000_s301068"/>
                </a:ext>
                <a:ext uri="{FF2B5EF4-FFF2-40B4-BE49-F238E27FC236}">
                  <a16:creationId xmlns:a16="http://schemas.microsoft.com/office/drawing/2014/main" id="{00000000-0008-0000-0600-00000C9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30480</xdr:rowOff>
        </xdr:from>
        <xdr:to>
          <xdr:col>1</xdr:col>
          <xdr:colOff>7620</xdr:colOff>
          <xdr:row>8</xdr:row>
          <xdr:rowOff>0</xdr:rowOff>
        </xdr:to>
        <xdr:sp macro="" textlink="">
          <xdr:nvSpPr>
            <xdr:cNvPr id="301069" name="Button 13" hidden="1">
              <a:extLst>
                <a:ext uri="{63B3BB69-23CF-44E3-9099-C40C66FF867C}">
                  <a14:compatExt spid="_x0000_s301069"/>
                </a:ext>
                <a:ext uri="{FF2B5EF4-FFF2-40B4-BE49-F238E27FC236}">
                  <a16:creationId xmlns:a16="http://schemas.microsoft.com/office/drawing/2014/main" id="{00000000-0008-0000-0600-00000D9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7620</xdr:colOff>
          <xdr:row>7</xdr:row>
          <xdr:rowOff>7620</xdr:rowOff>
        </xdr:from>
        <xdr:to>
          <xdr:col>40</xdr:col>
          <xdr:colOff>0</xdr:colOff>
          <xdr:row>7</xdr:row>
          <xdr:rowOff>182880</xdr:rowOff>
        </xdr:to>
        <xdr:sp macro="" textlink="">
          <xdr:nvSpPr>
            <xdr:cNvPr id="301070" name="Button 14" hidden="1">
              <a:extLst>
                <a:ext uri="{63B3BB69-23CF-44E3-9099-C40C66FF867C}">
                  <a14:compatExt spid="_x0000_s301070"/>
                </a:ext>
                <a:ext uri="{FF2B5EF4-FFF2-40B4-BE49-F238E27FC236}">
                  <a16:creationId xmlns:a16="http://schemas.microsoft.com/office/drawing/2014/main" id="{00000000-0008-0000-0600-00000E9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7620</xdr:colOff>
          <xdr:row>7</xdr:row>
          <xdr:rowOff>7620</xdr:rowOff>
        </xdr:from>
        <xdr:to>
          <xdr:col>45</xdr:col>
          <xdr:colOff>251460</xdr:colOff>
          <xdr:row>8</xdr:row>
          <xdr:rowOff>0</xdr:rowOff>
        </xdr:to>
        <xdr:sp macro="" textlink="">
          <xdr:nvSpPr>
            <xdr:cNvPr id="301071" name="Button 15" hidden="1">
              <a:extLst>
                <a:ext uri="{63B3BB69-23CF-44E3-9099-C40C66FF867C}">
                  <a14:compatExt spid="_x0000_s301071"/>
                </a:ext>
                <a:ext uri="{FF2B5EF4-FFF2-40B4-BE49-F238E27FC236}">
                  <a16:creationId xmlns:a16="http://schemas.microsoft.com/office/drawing/2014/main" id="{00000000-0008-0000-0600-00000F9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7620</xdr:colOff>
          <xdr:row>7</xdr:row>
          <xdr:rowOff>7620</xdr:rowOff>
        </xdr:from>
        <xdr:to>
          <xdr:col>48</xdr:col>
          <xdr:colOff>0</xdr:colOff>
          <xdr:row>7</xdr:row>
          <xdr:rowOff>182880</xdr:rowOff>
        </xdr:to>
        <xdr:sp macro="" textlink="">
          <xdr:nvSpPr>
            <xdr:cNvPr id="301072" name="Button 16" hidden="1">
              <a:extLst>
                <a:ext uri="{63B3BB69-23CF-44E3-9099-C40C66FF867C}">
                  <a14:compatExt spid="_x0000_s301072"/>
                </a:ext>
                <a:ext uri="{FF2B5EF4-FFF2-40B4-BE49-F238E27FC236}">
                  <a16:creationId xmlns:a16="http://schemas.microsoft.com/office/drawing/2014/main" id="{00000000-0008-0000-0600-0000109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22860</xdr:colOff>
          <xdr:row>7</xdr:row>
          <xdr:rowOff>7620</xdr:rowOff>
        </xdr:from>
        <xdr:to>
          <xdr:col>53</xdr:col>
          <xdr:colOff>251460</xdr:colOff>
          <xdr:row>8</xdr:row>
          <xdr:rowOff>0</xdr:rowOff>
        </xdr:to>
        <xdr:sp macro="" textlink="">
          <xdr:nvSpPr>
            <xdr:cNvPr id="301073" name="Button 17" hidden="1">
              <a:extLst>
                <a:ext uri="{63B3BB69-23CF-44E3-9099-C40C66FF867C}">
                  <a14:compatExt spid="_x0000_s301073"/>
                </a:ext>
                <a:ext uri="{FF2B5EF4-FFF2-40B4-BE49-F238E27FC236}">
                  <a16:creationId xmlns:a16="http://schemas.microsoft.com/office/drawing/2014/main" id="{00000000-0008-0000-0600-0000119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22860</xdr:colOff>
          <xdr:row>7</xdr:row>
          <xdr:rowOff>7620</xdr:rowOff>
        </xdr:from>
        <xdr:to>
          <xdr:col>11</xdr:col>
          <xdr:colOff>190500</xdr:colOff>
          <xdr:row>8</xdr:row>
          <xdr:rowOff>0</xdr:rowOff>
        </xdr:to>
        <xdr:sp macro="" textlink="">
          <xdr:nvSpPr>
            <xdr:cNvPr id="301074" name="Button 18" hidden="1">
              <a:extLst>
                <a:ext uri="{63B3BB69-23CF-44E3-9099-C40C66FF867C}">
                  <a14:compatExt spid="_x0000_s301074"/>
                </a:ext>
                <a:ext uri="{FF2B5EF4-FFF2-40B4-BE49-F238E27FC236}">
                  <a16:creationId xmlns:a16="http://schemas.microsoft.com/office/drawing/2014/main" id="{00000000-0008-0000-0600-0000129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22860</xdr:colOff>
          <xdr:row>7</xdr:row>
          <xdr:rowOff>7620</xdr:rowOff>
        </xdr:from>
        <xdr:to>
          <xdr:col>19</xdr:col>
          <xdr:colOff>190500</xdr:colOff>
          <xdr:row>8</xdr:row>
          <xdr:rowOff>0</xdr:rowOff>
        </xdr:to>
        <xdr:sp macro="" textlink="">
          <xdr:nvSpPr>
            <xdr:cNvPr id="301075" name="Button 19" hidden="1">
              <a:extLst>
                <a:ext uri="{63B3BB69-23CF-44E3-9099-C40C66FF867C}">
                  <a14:compatExt spid="_x0000_s301075"/>
                </a:ext>
                <a:ext uri="{FF2B5EF4-FFF2-40B4-BE49-F238E27FC236}">
                  <a16:creationId xmlns:a16="http://schemas.microsoft.com/office/drawing/2014/main" id="{00000000-0008-0000-0600-0000139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45720</xdr:colOff>
          <xdr:row>7</xdr:row>
          <xdr:rowOff>7620</xdr:rowOff>
        </xdr:from>
        <xdr:to>
          <xdr:col>27</xdr:col>
          <xdr:colOff>220980</xdr:colOff>
          <xdr:row>7</xdr:row>
          <xdr:rowOff>304800</xdr:rowOff>
        </xdr:to>
        <xdr:sp macro="" textlink="">
          <xdr:nvSpPr>
            <xdr:cNvPr id="301076" name="Button 20" hidden="1">
              <a:extLst>
                <a:ext uri="{63B3BB69-23CF-44E3-9099-C40C66FF867C}">
                  <a14:compatExt spid="_x0000_s301076"/>
                </a:ext>
                <a:ext uri="{FF2B5EF4-FFF2-40B4-BE49-F238E27FC236}">
                  <a16:creationId xmlns:a16="http://schemas.microsoft.com/office/drawing/2014/main" id="{00000000-0008-0000-0600-0000149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0</xdr:rowOff>
        </xdr:from>
        <xdr:to>
          <xdr:col>35</xdr:col>
          <xdr:colOff>198120</xdr:colOff>
          <xdr:row>7</xdr:row>
          <xdr:rowOff>312420</xdr:rowOff>
        </xdr:to>
        <xdr:sp macro="" textlink="">
          <xdr:nvSpPr>
            <xdr:cNvPr id="301077" name="Button 21" hidden="1">
              <a:extLst>
                <a:ext uri="{63B3BB69-23CF-44E3-9099-C40C66FF867C}">
                  <a14:compatExt spid="_x0000_s301077"/>
                </a:ext>
                <a:ext uri="{FF2B5EF4-FFF2-40B4-BE49-F238E27FC236}">
                  <a16:creationId xmlns:a16="http://schemas.microsoft.com/office/drawing/2014/main" id="{00000000-0008-0000-0600-0000159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7620</xdr:rowOff>
        </xdr:from>
        <xdr:to>
          <xdr:col>38</xdr:col>
          <xdr:colOff>0</xdr:colOff>
          <xdr:row>8</xdr:row>
          <xdr:rowOff>0</xdr:rowOff>
        </xdr:to>
        <xdr:sp macro="" textlink="">
          <xdr:nvSpPr>
            <xdr:cNvPr id="301078" name="Button 22" hidden="1">
              <a:extLst>
                <a:ext uri="{63B3BB69-23CF-44E3-9099-C40C66FF867C}">
                  <a14:compatExt spid="_x0000_s301078"/>
                </a:ext>
                <a:ext uri="{FF2B5EF4-FFF2-40B4-BE49-F238E27FC236}">
                  <a16:creationId xmlns:a16="http://schemas.microsoft.com/office/drawing/2014/main" id="{00000000-0008-0000-0600-0000169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46</xdr:col>
          <xdr:colOff>0</xdr:colOff>
          <xdr:row>7</xdr:row>
          <xdr:rowOff>312420</xdr:rowOff>
        </xdr:to>
        <xdr:sp macro="" textlink="">
          <xdr:nvSpPr>
            <xdr:cNvPr id="301079" name="Button 23" hidden="1">
              <a:extLst>
                <a:ext uri="{63B3BB69-23CF-44E3-9099-C40C66FF867C}">
                  <a14:compatExt spid="_x0000_s301079"/>
                </a:ext>
                <a:ext uri="{FF2B5EF4-FFF2-40B4-BE49-F238E27FC236}">
                  <a16:creationId xmlns:a16="http://schemas.microsoft.com/office/drawing/2014/main" id="{00000000-0008-0000-0600-0000179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7620</xdr:rowOff>
        </xdr:from>
        <xdr:to>
          <xdr:col>3</xdr:col>
          <xdr:colOff>0</xdr:colOff>
          <xdr:row>7</xdr:row>
          <xdr:rowOff>190500</xdr:rowOff>
        </xdr:to>
        <xdr:sp macro="" textlink="">
          <xdr:nvSpPr>
            <xdr:cNvPr id="301080" name="Button 24" hidden="1">
              <a:extLst>
                <a:ext uri="{63B3BB69-23CF-44E3-9099-C40C66FF867C}">
                  <a14:compatExt spid="_x0000_s301080"/>
                </a:ext>
                <a:ext uri="{FF2B5EF4-FFF2-40B4-BE49-F238E27FC236}">
                  <a16:creationId xmlns:a16="http://schemas.microsoft.com/office/drawing/2014/main" id="{00000000-0008-0000-0600-0000189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0</xdr:rowOff>
        </xdr:from>
        <xdr:to>
          <xdr:col>43</xdr:col>
          <xdr:colOff>198120</xdr:colOff>
          <xdr:row>7</xdr:row>
          <xdr:rowOff>312420</xdr:rowOff>
        </xdr:to>
        <xdr:sp macro="" textlink="">
          <xdr:nvSpPr>
            <xdr:cNvPr id="301081" name="Button 25" hidden="1">
              <a:extLst>
                <a:ext uri="{63B3BB69-23CF-44E3-9099-C40C66FF867C}">
                  <a14:compatExt spid="_x0000_s301081"/>
                </a:ext>
                <a:ext uri="{FF2B5EF4-FFF2-40B4-BE49-F238E27FC236}">
                  <a16:creationId xmlns:a16="http://schemas.microsoft.com/office/drawing/2014/main" id="{00000000-0008-0000-0600-0000199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51</xdr:col>
          <xdr:colOff>198120</xdr:colOff>
          <xdr:row>7</xdr:row>
          <xdr:rowOff>312420</xdr:rowOff>
        </xdr:to>
        <xdr:sp macro="" textlink="">
          <xdr:nvSpPr>
            <xdr:cNvPr id="301082" name="Button 26" hidden="1">
              <a:extLst>
                <a:ext uri="{63B3BB69-23CF-44E3-9099-C40C66FF867C}">
                  <a14:compatExt spid="_x0000_s301082"/>
                </a:ext>
                <a:ext uri="{FF2B5EF4-FFF2-40B4-BE49-F238E27FC236}">
                  <a16:creationId xmlns:a16="http://schemas.microsoft.com/office/drawing/2014/main" id="{00000000-0008-0000-0600-00001A9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160020</xdr:colOff>
          <xdr:row>5</xdr:row>
          <xdr:rowOff>0</xdr:rowOff>
        </xdr:from>
        <xdr:to>
          <xdr:col>2</xdr:col>
          <xdr:colOff>487680</xdr:colOff>
          <xdr:row>7</xdr:row>
          <xdr:rowOff>7620</xdr:rowOff>
        </xdr:to>
        <xdr:sp macro="" textlink="">
          <xdr:nvSpPr>
            <xdr:cNvPr id="302081" name="Button 1" hidden="1">
              <a:extLst>
                <a:ext uri="{63B3BB69-23CF-44E3-9099-C40C66FF867C}">
                  <a14:compatExt spid="_x0000_s302081"/>
                </a:ext>
                <a:ext uri="{FF2B5EF4-FFF2-40B4-BE49-F238E27FC236}">
                  <a16:creationId xmlns:a16="http://schemas.microsoft.com/office/drawing/2014/main" id="{00000000-0008-0000-0700-0000019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7620</xdr:colOff>
          <xdr:row>7</xdr:row>
          <xdr:rowOff>22860</xdr:rowOff>
        </xdr:from>
        <xdr:to>
          <xdr:col>8</xdr:col>
          <xdr:colOff>0</xdr:colOff>
          <xdr:row>7</xdr:row>
          <xdr:rowOff>190500</xdr:rowOff>
        </xdr:to>
        <xdr:sp macro="" textlink="">
          <xdr:nvSpPr>
            <xdr:cNvPr id="302082" name="Button 2" hidden="1">
              <a:extLst>
                <a:ext uri="{63B3BB69-23CF-44E3-9099-C40C66FF867C}">
                  <a14:compatExt spid="_x0000_s302082"/>
                </a:ext>
                <a:ext uri="{FF2B5EF4-FFF2-40B4-BE49-F238E27FC236}">
                  <a16:creationId xmlns:a16="http://schemas.microsoft.com/office/drawing/2014/main" id="{00000000-0008-0000-0700-0000029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22860</xdr:colOff>
          <xdr:row>7</xdr:row>
          <xdr:rowOff>7620</xdr:rowOff>
        </xdr:from>
        <xdr:to>
          <xdr:col>16</xdr:col>
          <xdr:colOff>0</xdr:colOff>
          <xdr:row>7</xdr:row>
          <xdr:rowOff>160020</xdr:rowOff>
        </xdr:to>
        <xdr:sp macro="" textlink="">
          <xdr:nvSpPr>
            <xdr:cNvPr id="302083" name="Button 3" hidden="1">
              <a:extLst>
                <a:ext uri="{63B3BB69-23CF-44E3-9099-C40C66FF867C}">
                  <a14:compatExt spid="_x0000_s302083"/>
                </a:ext>
                <a:ext uri="{FF2B5EF4-FFF2-40B4-BE49-F238E27FC236}">
                  <a16:creationId xmlns:a16="http://schemas.microsoft.com/office/drawing/2014/main" id="{00000000-0008-0000-0700-0000039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7620</xdr:colOff>
          <xdr:row>7</xdr:row>
          <xdr:rowOff>7620</xdr:rowOff>
        </xdr:from>
        <xdr:to>
          <xdr:col>24</xdr:col>
          <xdr:colOff>0</xdr:colOff>
          <xdr:row>7</xdr:row>
          <xdr:rowOff>190500</xdr:rowOff>
        </xdr:to>
        <xdr:sp macro="" textlink="">
          <xdr:nvSpPr>
            <xdr:cNvPr id="302084" name="Button 4" hidden="1">
              <a:extLst>
                <a:ext uri="{63B3BB69-23CF-44E3-9099-C40C66FF867C}">
                  <a14:compatExt spid="_x0000_s302084"/>
                </a:ext>
                <a:ext uri="{FF2B5EF4-FFF2-40B4-BE49-F238E27FC236}">
                  <a16:creationId xmlns:a16="http://schemas.microsoft.com/office/drawing/2014/main" id="{00000000-0008-0000-0700-0000049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7620</xdr:colOff>
          <xdr:row>7</xdr:row>
          <xdr:rowOff>7620</xdr:rowOff>
        </xdr:from>
        <xdr:to>
          <xdr:col>32</xdr:col>
          <xdr:colOff>0</xdr:colOff>
          <xdr:row>7</xdr:row>
          <xdr:rowOff>182880</xdr:rowOff>
        </xdr:to>
        <xdr:sp macro="" textlink="">
          <xdr:nvSpPr>
            <xdr:cNvPr id="302085" name="Button 5" hidden="1">
              <a:extLst>
                <a:ext uri="{63B3BB69-23CF-44E3-9099-C40C66FF867C}">
                  <a14:compatExt spid="_x0000_s302085"/>
                </a:ext>
                <a:ext uri="{FF2B5EF4-FFF2-40B4-BE49-F238E27FC236}">
                  <a16:creationId xmlns:a16="http://schemas.microsoft.com/office/drawing/2014/main" id="{00000000-0008-0000-0700-0000059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64</xdr:col>
          <xdr:colOff>7620</xdr:colOff>
          <xdr:row>2</xdr:row>
          <xdr:rowOff>7620</xdr:rowOff>
        </xdr:from>
        <xdr:to>
          <xdr:col>66</xdr:col>
          <xdr:colOff>0</xdr:colOff>
          <xdr:row>4</xdr:row>
          <xdr:rowOff>0</xdr:rowOff>
        </xdr:to>
        <xdr:sp macro="" textlink="">
          <xdr:nvSpPr>
            <xdr:cNvPr id="302086" name="Button 6" hidden="1">
              <a:extLst>
                <a:ext uri="{63B3BB69-23CF-44E3-9099-C40C66FF867C}">
                  <a14:compatExt spid="_x0000_s302086"/>
                </a:ext>
                <a:ext uri="{FF2B5EF4-FFF2-40B4-BE49-F238E27FC236}">
                  <a16:creationId xmlns:a16="http://schemas.microsoft.com/office/drawing/2014/main" id="{00000000-0008-0000-0700-0000069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7620</xdr:colOff>
          <xdr:row>6</xdr:row>
          <xdr:rowOff>152400</xdr:rowOff>
        </xdr:from>
        <xdr:to>
          <xdr:col>13</xdr:col>
          <xdr:colOff>251460</xdr:colOff>
          <xdr:row>8</xdr:row>
          <xdr:rowOff>0</xdr:rowOff>
        </xdr:to>
        <xdr:sp macro="" textlink="">
          <xdr:nvSpPr>
            <xdr:cNvPr id="302087" name="Button 7" hidden="1">
              <a:extLst>
                <a:ext uri="{63B3BB69-23CF-44E3-9099-C40C66FF867C}">
                  <a14:compatExt spid="_x0000_s302087"/>
                </a:ext>
                <a:ext uri="{FF2B5EF4-FFF2-40B4-BE49-F238E27FC236}">
                  <a16:creationId xmlns:a16="http://schemas.microsoft.com/office/drawing/2014/main" id="{00000000-0008-0000-0700-0000079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190500</xdr:colOff>
          <xdr:row>7</xdr:row>
          <xdr:rowOff>7620</xdr:rowOff>
        </xdr:from>
        <xdr:to>
          <xdr:col>21</xdr:col>
          <xdr:colOff>251460</xdr:colOff>
          <xdr:row>8</xdr:row>
          <xdr:rowOff>0</xdr:rowOff>
        </xdr:to>
        <xdr:sp macro="" textlink="">
          <xdr:nvSpPr>
            <xdr:cNvPr id="302088" name="Button 8" hidden="1">
              <a:extLst>
                <a:ext uri="{63B3BB69-23CF-44E3-9099-C40C66FF867C}">
                  <a14:compatExt spid="_x0000_s302088"/>
                </a:ext>
                <a:ext uri="{FF2B5EF4-FFF2-40B4-BE49-F238E27FC236}">
                  <a16:creationId xmlns:a16="http://schemas.microsoft.com/office/drawing/2014/main" id="{00000000-0008-0000-0700-0000089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30480</xdr:rowOff>
        </xdr:from>
        <xdr:to>
          <xdr:col>30</xdr:col>
          <xdr:colOff>0</xdr:colOff>
          <xdr:row>8</xdr:row>
          <xdr:rowOff>0</xdr:rowOff>
        </xdr:to>
        <xdr:sp macro="" textlink="">
          <xdr:nvSpPr>
            <xdr:cNvPr id="302089" name="Button 9" hidden="1">
              <a:extLst>
                <a:ext uri="{63B3BB69-23CF-44E3-9099-C40C66FF867C}">
                  <a14:compatExt spid="_x0000_s302089"/>
                </a:ext>
                <a:ext uri="{FF2B5EF4-FFF2-40B4-BE49-F238E27FC236}">
                  <a16:creationId xmlns:a16="http://schemas.microsoft.com/office/drawing/2014/main" id="{00000000-0008-0000-0700-0000099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22860</xdr:colOff>
          <xdr:row>7</xdr:row>
          <xdr:rowOff>0</xdr:rowOff>
        </xdr:from>
        <xdr:to>
          <xdr:col>37</xdr:col>
          <xdr:colOff>236220</xdr:colOff>
          <xdr:row>7</xdr:row>
          <xdr:rowOff>312420</xdr:rowOff>
        </xdr:to>
        <xdr:sp macro="" textlink="">
          <xdr:nvSpPr>
            <xdr:cNvPr id="302090" name="Button 10" hidden="1">
              <a:extLst>
                <a:ext uri="{63B3BB69-23CF-44E3-9099-C40C66FF867C}">
                  <a14:compatExt spid="_x0000_s302090"/>
                </a:ext>
                <a:ext uri="{FF2B5EF4-FFF2-40B4-BE49-F238E27FC236}">
                  <a16:creationId xmlns:a16="http://schemas.microsoft.com/office/drawing/2014/main" id="{00000000-0008-0000-0700-00000A9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22860</xdr:rowOff>
        </xdr:from>
        <xdr:to>
          <xdr:col>60</xdr:col>
          <xdr:colOff>388620</xdr:colOff>
          <xdr:row>7</xdr:row>
          <xdr:rowOff>312420</xdr:rowOff>
        </xdr:to>
        <xdr:sp macro="" textlink="">
          <xdr:nvSpPr>
            <xdr:cNvPr id="302091" name="Button 11" hidden="1">
              <a:extLst>
                <a:ext uri="{63B3BB69-23CF-44E3-9099-C40C66FF867C}">
                  <a14:compatExt spid="_x0000_s302091"/>
                </a:ext>
                <a:ext uri="{FF2B5EF4-FFF2-40B4-BE49-F238E27FC236}">
                  <a16:creationId xmlns:a16="http://schemas.microsoft.com/office/drawing/2014/main" id="{00000000-0008-0000-0700-00000B9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0</xdr:colOff>
          <xdr:row>7</xdr:row>
          <xdr:rowOff>30480</xdr:rowOff>
        </xdr:from>
        <xdr:to>
          <xdr:col>61</xdr:col>
          <xdr:colOff>0</xdr:colOff>
          <xdr:row>8</xdr:row>
          <xdr:rowOff>0</xdr:rowOff>
        </xdr:to>
        <xdr:sp macro="" textlink="">
          <xdr:nvSpPr>
            <xdr:cNvPr id="302092" name="Button 12" hidden="1">
              <a:extLst>
                <a:ext uri="{63B3BB69-23CF-44E3-9099-C40C66FF867C}">
                  <a14:compatExt spid="_x0000_s302092"/>
                </a:ext>
                <a:ext uri="{FF2B5EF4-FFF2-40B4-BE49-F238E27FC236}">
                  <a16:creationId xmlns:a16="http://schemas.microsoft.com/office/drawing/2014/main" id="{00000000-0008-0000-0700-00000C9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30480</xdr:rowOff>
        </xdr:from>
        <xdr:to>
          <xdr:col>1</xdr:col>
          <xdr:colOff>7620</xdr:colOff>
          <xdr:row>8</xdr:row>
          <xdr:rowOff>0</xdr:rowOff>
        </xdr:to>
        <xdr:sp macro="" textlink="">
          <xdr:nvSpPr>
            <xdr:cNvPr id="302093" name="Button 13" hidden="1">
              <a:extLst>
                <a:ext uri="{63B3BB69-23CF-44E3-9099-C40C66FF867C}">
                  <a14:compatExt spid="_x0000_s302093"/>
                </a:ext>
                <a:ext uri="{FF2B5EF4-FFF2-40B4-BE49-F238E27FC236}">
                  <a16:creationId xmlns:a16="http://schemas.microsoft.com/office/drawing/2014/main" id="{00000000-0008-0000-0700-00000D9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7620</xdr:colOff>
          <xdr:row>7</xdr:row>
          <xdr:rowOff>7620</xdr:rowOff>
        </xdr:from>
        <xdr:to>
          <xdr:col>40</xdr:col>
          <xdr:colOff>0</xdr:colOff>
          <xdr:row>7</xdr:row>
          <xdr:rowOff>182880</xdr:rowOff>
        </xdr:to>
        <xdr:sp macro="" textlink="">
          <xdr:nvSpPr>
            <xdr:cNvPr id="302094" name="Button 14" hidden="1">
              <a:extLst>
                <a:ext uri="{63B3BB69-23CF-44E3-9099-C40C66FF867C}">
                  <a14:compatExt spid="_x0000_s302094"/>
                </a:ext>
                <a:ext uri="{FF2B5EF4-FFF2-40B4-BE49-F238E27FC236}">
                  <a16:creationId xmlns:a16="http://schemas.microsoft.com/office/drawing/2014/main" id="{00000000-0008-0000-0700-00000E9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7620</xdr:colOff>
          <xdr:row>7</xdr:row>
          <xdr:rowOff>7620</xdr:rowOff>
        </xdr:from>
        <xdr:to>
          <xdr:col>45</xdr:col>
          <xdr:colOff>251460</xdr:colOff>
          <xdr:row>8</xdr:row>
          <xdr:rowOff>0</xdr:rowOff>
        </xdr:to>
        <xdr:sp macro="" textlink="">
          <xdr:nvSpPr>
            <xdr:cNvPr id="302095" name="Button 15" hidden="1">
              <a:extLst>
                <a:ext uri="{63B3BB69-23CF-44E3-9099-C40C66FF867C}">
                  <a14:compatExt spid="_x0000_s302095"/>
                </a:ext>
                <a:ext uri="{FF2B5EF4-FFF2-40B4-BE49-F238E27FC236}">
                  <a16:creationId xmlns:a16="http://schemas.microsoft.com/office/drawing/2014/main" id="{00000000-0008-0000-0700-00000F9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7620</xdr:colOff>
          <xdr:row>7</xdr:row>
          <xdr:rowOff>7620</xdr:rowOff>
        </xdr:from>
        <xdr:to>
          <xdr:col>48</xdr:col>
          <xdr:colOff>0</xdr:colOff>
          <xdr:row>7</xdr:row>
          <xdr:rowOff>182880</xdr:rowOff>
        </xdr:to>
        <xdr:sp macro="" textlink="">
          <xdr:nvSpPr>
            <xdr:cNvPr id="302096" name="Button 16" hidden="1">
              <a:extLst>
                <a:ext uri="{63B3BB69-23CF-44E3-9099-C40C66FF867C}">
                  <a14:compatExt spid="_x0000_s302096"/>
                </a:ext>
                <a:ext uri="{FF2B5EF4-FFF2-40B4-BE49-F238E27FC236}">
                  <a16:creationId xmlns:a16="http://schemas.microsoft.com/office/drawing/2014/main" id="{00000000-0008-0000-0700-0000109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22860</xdr:colOff>
          <xdr:row>7</xdr:row>
          <xdr:rowOff>7620</xdr:rowOff>
        </xdr:from>
        <xdr:to>
          <xdr:col>53</xdr:col>
          <xdr:colOff>251460</xdr:colOff>
          <xdr:row>8</xdr:row>
          <xdr:rowOff>0</xdr:rowOff>
        </xdr:to>
        <xdr:sp macro="" textlink="">
          <xdr:nvSpPr>
            <xdr:cNvPr id="302097" name="Button 17" hidden="1">
              <a:extLst>
                <a:ext uri="{63B3BB69-23CF-44E3-9099-C40C66FF867C}">
                  <a14:compatExt spid="_x0000_s302097"/>
                </a:ext>
                <a:ext uri="{FF2B5EF4-FFF2-40B4-BE49-F238E27FC236}">
                  <a16:creationId xmlns:a16="http://schemas.microsoft.com/office/drawing/2014/main" id="{00000000-0008-0000-0700-0000119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22860</xdr:colOff>
          <xdr:row>7</xdr:row>
          <xdr:rowOff>7620</xdr:rowOff>
        </xdr:from>
        <xdr:to>
          <xdr:col>11</xdr:col>
          <xdr:colOff>190500</xdr:colOff>
          <xdr:row>8</xdr:row>
          <xdr:rowOff>0</xdr:rowOff>
        </xdr:to>
        <xdr:sp macro="" textlink="">
          <xdr:nvSpPr>
            <xdr:cNvPr id="302098" name="Button 18" hidden="1">
              <a:extLst>
                <a:ext uri="{63B3BB69-23CF-44E3-9099-C40C66FF867C}">
                  <a14:compatExt spid="_x0000_s302098"/>
                </a:ext>
                <a:ext uri="{FF2B5EF4-FFF2-40B4-BE49-F238E27FC236}">
                  <a16:creationId xmlns:a16="http://schemas.microsoft.com/office/drawing/2014/main" id="{00000000-0008-0000-0700-0000129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22860</xdr:colOff>
          <xdr:row>7</xdr:row>
          <xdr:rowOff>7620</xdr:rowOff>
        </xdr:from>
        <xdr:to>
          <xdr:col>19</xdr:col>
          <xdr:colOff>190500</xdr:colOff>
          <xdr:row>8</xdr:row>
          <xdr:rowOff>0</xdr:rowOff>
        </xdr:to>
        <xdr:sp macro="" textlink="">
          <xdr:nvSpPr>
            <xdr:cNvPr id="302099" name="Button 19" hidden="1">
              <a:extLst>
                <a:ext uri="{63B3BB69-23CF-44E3-9099-C40C66FF867C}">
                  <a14:compatExt spid="_x0000_s302099"/>
                </a:ext>
                <a:ext uri="{FF2B5EF4-FFF2-40B4-BE49-F238E27FC236}">
                  <a16:creationId xmlns:a16="http://schemas.microsoft.com/office/drawing/2014/main" id="{00000000-0008-0000-0700-0000139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45720</xdr:colOff>
          <xdr:row>7</xdr:row>
          <xdr:rowOff>7620</xdr:rowOff>
        </xdr:from>
        <xdr:to>
          <xdr:col>27</xdr:col>
          <xdr:colOff>220980</xdr:colOff>
          <xdr:row>7</xdr:row>
          <xdr:rowOff>304800</xdr:rowOff>
        </xdr:to>
        <xdr:sp macro="" textlink="">
          <xdr:nvSpPr>
            <xdr:cNvPr id="302100" name="Button 20" hidden="1">
              <a:extLst>
                <a:ext uri="{63B3BB69-23CF-44E3-9099-C40C66FF867C}">
                  <a14:compatExt spid="_x0000_s302100"/>
                </a:ext>
                <a:ext uri="{FF2B5EF4-FFF2-40B4-BE49-F238E27FC236}">
                  <a16:creationId xmlns:a16="http://schemas.microsoft.com/office/drawing/2014/main" id="{00000000-0008-0000-0700-0000149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0</xdr:rowOff>
        </xdr:from>
        <xdr:to>
          <xdr:col>35</xdr:col>
          <xdr:colOff>198120</xdr:colOff>
          <xdr:row>7</xdr:row>
          <xdr:rowOff>312420</xdr:rowOff>
        </xdr:to>
        <xdr:sp macro="" textlink="">
          <xdr:nvSpPr>
            <xdr:cNvPr id="302101" name="Button 21" hidden="1">
              <a:extLst>
                <a:ext uri="{63B3BB69-23CF-44E3-9099-C40C66FF867C}">
                  <a14:compatExt spid="_x0000_s302101"/>
                </a:ext>
                <a:ext uri="{FF2B5EF4-FFF2-40B4-BE49-F238E27FC236}">
                  <a16:creationId xmlns:a16="http://schemas.microsoft.com/office/drawing/2014/main" id="{00000000-0008-0000-0700-0000159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7620</xdr:rowOff>
        </xdr:from>
        <xdr:to>
          <xdr:col>38</xdr:col>
          <xdr:colOff>0</xdr:colOff>
          <xdr:row>8</xdr:row>
          <xdr:rowOff>0</xdr:rowOff>
        </xdr:to>
        <xdr:sp macro="" textlink="">
          <xdr:nvSpPr>
            <xdr:cNvPr id="302102" name="Button 22" hidden="1">
              <a:extLst>
                <a:ext uri="{63B3BB69-23CF-44E3-9099-C40C66FF867C}">
                  <a14:compatExt spid="_x0000_s302102"/>
                </a:ext>
                <a:ext uri="{FF2B5EF4-FFF2-40B4-BE49-F238E27FC236}">
                  <a16:creationId xmlns:a16="http://schemas.microsoft.com/office/drawing/2014/main" id="{00000000-0008-0000-0700-0000169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46</xdr:col>
          <xdr:colOff>0</xdr:colOff>
          <xdr:row>7</xdr:row>
          <xdr:rowOff>312420</xdr:rowOff>
        </xdr:to>
        <xdr:sp macro="" textlink="">
          <xdr:nvSpPr>
            <xdr:cNvPr id="302103" name="Button 23" hidden="1">
              <a:extLst>
                <a:ext uri="{63B3BB69-23CF-44E3-9099-C40C66FF867C}">
                  <a14:compatExt spid="_x0000_s302103"/>
                </a:ext>
                <a:ext uri="{FF2B5EF4-FFF2-40B4-BE49-F238E27FC236}">
                  <a16:creationId xmlns:a16="http://schemas.microsoft.com/office/drawing/2014/main" id="{00000000-0008-0000-0700-0000179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7620</xdr:rowOff>
        </xdr:from>
        <xdr:to>
          <xdr:col>3</xdr:col>
          <xdr:colOff>0</xdr:colOff>
          <xdr:row>7</xdr:row>
          <xdr:rowOff>190500</xdr:rowOff>
        </xdr:to>
        <xdr:sp macro="" textlink="">
          <xdr:nvSpPr>
            <xdr:cNvPr id="302104" name="Button 24" hidden="1">
              <a:extLst>
                <a:ext uri="{63B3BB69-23CF-44E3-9099-C40C66FF867C}">
                  <a14:compatExt spid="_x0000_s302104"/>
                </a:ext>
                <a:ext uri="{FF2B5EF4-FFF2-40B4-BE49-F238E27FC236}">
                  <a16:creationId xmlns:a16="http://schemas.microsoft.com/office/drawing/2014/main" id="{00000000-0008-0000-0700-0000189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0</xdr:rowOff>
        </xdr:from>
        <xdr:to>
          <xdr:col>43</xdr:col>
          <xdr:colOff>198120</xdr:colOff>
          <xdr:row>7</xdr:row>
          <xdr:rowOff>312420</xdr:rowOff>
        </xdr:to>
        <xdr:sp macro="" textlink="">
          <xdr:nvSpPr>
            <xdr:cNvPr id="302105" name="Button 25" hidden="1">
              <a:extLst>
                <a:ext uri="{63B3BB69-23CF-44E3-9099-C40C66FF867C}">
                  <a14:compatExt spid="_x0000_s302105"/>
                </a:ext>
                <a:ext uri="{FF2B5EF4-FFF2-40B4-BE49-F238E27FC236}">
                  <a16:creationId xmlns:a16="http://schemas.microsoft.com/office/drawing/2014/main" id="{00000000-0008-0000-0700-0000199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51</xdr:col>
          <xdr:colOff>198120</xdr:colOff>
          <xdr:row>7</xdr:row>
          <xdr:rowOff>312420</xdr:rowOff>
        </xdr:to>
        <xdr:sp macro="" textlink="">
          <xdr:nvSpPr>
            <xdr:cNvPr id="302106" name="Button 26" hidden="1">
              <a:extLst>
                <a:ext uri="{63B3BB69-23CF-44E3-9099-C40C66FF867C}">
                  <a14:compatExt spid="_x0000_s302106"/>
                </a:ext>
                <a:ext uri="{FF2B5EF4-FFF2-40B4-BE49-F238E27FC236}">
                  <a16:creationId xmlns:a16="http://schemas.microsoft.com/office/drawing/2014/main" id="{00000000-0008-0000-0700-00001A9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160020</xdr:colOff>
          <xdr:row>5</xdr:row>
          <xdr:rowOff>0</xdr:rowOff>
        </xdr:from>
        <xdr:to>
          <xdr:col>2</xdr:col>
          <xdr:colOff>487680</xdr:colOff>
          <xdr:row>7</xdr:row>
          <xdr:rowOff>7620</xdr:rowOff>
        </xdr:to>
        <xdr:sp macro="" textlink="">
          <xdr:nvSpPr>
            <xdr:cNvPr id="314369" name="Button 1" hidden="1">
              <a:extLst>
                <a:ext uri="{63B3BB69-23CF-44E3-9099-C40C66FF867C}">
                  <a14:compatExt spid="_x0000_s314369"/>
                </a:ext>
                <a:ext uri="{FF2B5EF4-FFF2-40B4-BE49-F238E27FC236}">
                  <a16:creationId xmlns:a16="http://schemas.microsoft.com/office/drawing/2014/main" id="{00000000-0008-0000-0800-000001C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7620</xdr:colOff>
          <xdr:row>7</xdr:row>
          <xdr:rowOff>22860</xdr:rowOff>
        </xdr:from>
        <xdr:to>
          <xdr:col>8</xdr:col>
          <xdr:colOff>0</xdr:colOff>
          <xdr:row>7</xdr:row>
          <xdr:rowOff>190500</xdr:rowOff>
        </xdr:to>
        <xdr:sp macro="" textlink="">
          <xdr:nvSpPr>
            <xdr:cNvPr id="314370" name="Button 2" hidden="1">
              <a:extLst>
                <a:ext uri="{63B3BB69-23CF-44E3-9099-C40C66FF867C}">
                  <a14:compatExt spid="_x0000_s314370"/>
                </a:ext>
                <a:ext uri="{FF2B5EF4-FFF2-40B4-BE49-F238E27FC236}">
                  <a16:creationId xmlns:a16="http://schemas.microsoft.com/office/drawing/2014/main" id="{00000000-0008-0000-0800-000002C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22860</xdr:colOff>
          <xdr:row>7</xdr:row>
          <xdr:rowOff>7620</xdr:rowOff>
        </xdr:from>
        <xdr:to>
          <xdr:col>16</xdr:col>
          <xdr:colOff>0</xdr:colOff>
          <xdr:row>7</xdr:row>
          <xdr:rowOff>160020</xdr:rowOff>
        </xdr:to>
        <xdr:sp macro="" textlink="">
          <xdr:nvSpPr>
            <xdr:cNvPr id="314371" name="Button 3" hidden="1">
              <a:extLst>
                <a:ext uri="{63B3BB69-23CF-44E3-9099-C40C66FF867C}">
                  <a14:compatExt spid="_x0000_s314371"/>
                </a:ext>
                <a:ext uri="{FF2B5EF4-FFF2-40B4-BE49-F238E27FC236}">
                  <a16:creationId xmlns:a16="http://schemas.microsoft.com/office/drawing/2014/main" id="{00000000-0008-0000-0800-000003C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7620</xdr:colOff>
          <xdr:row>7</xdr:row>
          <xdr:rowOff>7620</xdr:rowOff>
        </xdr:from>
        <xdr:to>
          <xdr:col>24</xdr:col>
          <xdr:colOff>0</xdr:colOff>
          <xdr:row>7</xdr:row>
          <xdr:rowOff>190500</xdr:rowOff>
        </xdr:to>
        <xdr:sp macro="" textlink="">
          <xdr:nvSpPr>
            <xdr:cNvPr id="314372" name="Button 4" hidden="1">
              <a:extLst>
                <a:ext uri="{63B3BB69-23CF-44E3-9099-C40C66FF867C}">
                  <a14:compatExt spid="_x0000_s314372"/>
                </a:ext>
                <a:ext uri="{FF2B5EF4-FFF2-40B4-BE49-F238E27FC236}">
                  <a16:creationId xmlns:a16="http://schemas.microsoft.com/office/drawing/2014/main" id="{00000000-0008-0000-0800-000004C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7620</xdr:colOff>
          <xdr:row>7</xdr:row>
          <xdr:rowOff>7620</xdr:rowOff>
        </xdr:from>
        <xdr:to>
          <xdr:col>32</xdr:col>
          <xdr:colOff>0</xdr:colOff>
          <xdr:row>7</xdr:row>
          <xdr:rowOff>182880</xdr:rowOff>
        </xdr:to>
        <xdr:sp macro="" textlink="">
          <xdr:nvSpPr>
            <xdr:cNvPr id="314373" name="Button 5" hidden="1">
              <a:extLst>
                <a:ext uri="{63B3BB69-23CF-44E3-9099-C40C66FF867C}">
                  <a14:compatExt spid="_x0000_s314373"/>
                </a:ext>
                <a:ext uri="{FF2B5EF4-FFF2-40B4-BE49-F238E27FC236}">
                  <a16:creationId xmlns:a16="http://schemas.microsoft.com/office/drawing/2014/main" id="{00000000-0008-0000-0800-000005C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65</xdr:col>
          <xdr:colOff>7620</xdr:colOff>
          <xdr:row>2</xdr:row>
          <xdr:rowOff>7620</xdr:rowOff>
        </xdr:from>
        <xdr:to>
          <xdr:col>66</xdr:col>
          <xdr:colOff>0</xdr:colOff>
          <xdr:row>4</xdr:row>
          <xdr:rowOff>0</xdr:rowOff>
        </xdr:to>
        <xdr:sp macro="" textlink="">
          <xdr:nvSpPr>
            <xdr:cNvPr id="314374" name="Button 6" hidden="1">
              <a:extLst>
                <a:ext uri="{63B3BB69-23CF-44E3-9099-C40C66FF867C}">
                  <a14:compatExt spid="_x0000_s314374"/>
                </a:ext>
                <a:ext uri="{FF2B5EF4-FFF2-40B4-BE49-F238E27FC236}">
                  <a16:creationId xmlns:a16="http://schemas.microsoft.com/office/drawing/2014/main" id="{00000000-0008-0000-0800-000006C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Scherm aanpasen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7620</xdr:colOff>
          <xdr:row>6</xdr:row>
          <xdr:rowOff>152400</xdr:rowOff>
        </xdr:from>
        <xdr:to>
          <xdr:col>13</xdr:col>
          <xdr:colOff>251460</xdr:colOff>
          <xdr:row>8</xdr:row>
          <xdr:rowOff>0</xdr:rowOff>
        </xdr:to>
        <xdr:sp macro="" textlink="">
          <xdr:nvSpPr>
            <xdr:cNvPr id="314375" name="Button 7" hidden="1">
              <a:extLst>
                <a:ext uri="{63B3BB69-23CF-44E3-9099-C40C66FF867C}">
                  <a14:compatExt spid="_x0000_s314375"/>
                </a:ext>
                <a:ext uri="{FF2B5EF4-FFF2-40B4-BE49-F238E27FC236}">
                  <a16:creationId xmlns:a16="http://schemas.microsoft.com/office/drawing/2014/main" id="{00000000-0008-0000-0800-000007C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190500</xdr:colOff>
          <xdr:row>7</xdr:row>
          <xdr:rowOff>7620</xdr:rowOff>
        </xdr:from>
        <xdr:to>
          <xdr:col>21</xdr:col>
          <xdr:colOff>251460</xdr:colOff>
          <xdr:row>8</xdr:row>
          <xdr:rowOff>0</xdr:rowOff>
        </xdr:to>
        <xdr:sp macro="" textlink="">
          <xdr:nvSpPr>
            <xdr:cNvPr id="314376" name="Button 8" hidden="1">
              <a:extLst>
                <a:ext uri="{63B3BB69-23CF-44E3-9099-C40C66FF867C}">
                  <a14:compatExt spid="_x0000_s314376"/>
                </a:ext>
                <a:ext uri="{FF2B5EF4-FFF2-40B4-BE49-F238E27FC236}">
                  <a16:creationId xmlns:a16="http://schemas.microsoft.com/office/drawing/2014/main" id="{00000000-0008-0000-0800-000008C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30480</xdr:rowOff>
        </xdr:from>
        <xdr:to>
          <xdr:col>30</xdr:col>
          <xdr:colOff>0</xdr:colOff>
          <xdr:row>8</xdr:row>
          <xdr:rowOff>0</xdr:rowOff>
        </xdr:to>
        <xdr:sp macro="" textlink="">
          <xdr:nvSpPr>
            <xdr:cNvPr id="314377" name="Button 9" hidden="1">
              <a:extLst>
                <a:ext uri="{63B3BB69-23CF-44E3-9099-C40C66FF867C}">
                  <a14:compatExt spid="_x0000_s314377"/>
                </a:ext>
                <a:ext uri="{FF2B5EF4-FFF2-40B4-BE49-F238E27FC236}">
                  <a16:creationId xmlns:a16="http://schemas.microsoft.com/office/drawing/2014/main" id="{00000000-0008-0000-0800-000009C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22860</xdr:rowOff>
        </xdr:from>
        <xdr:to>
          <xdr:col>60</xdr:col>
          <xdr:colOff>388620</xdr:colOff>
          <xdr:row>7</xdr:row>
          <xdr:rowOff>312420</xdr:rowOff>
        </xdr:to>
        <xdr:sp macro="" textlink="">
          <xdr:nvSpPr>
            <xdr:cNvPr id="314378" name="Button 10" hidden="1">
              <a:extLst>
                <a:ext uri="{63B3BB69-23CF-44E3-9099-C40C66FF867C}">
                  <a14:compatExt spid="_x0000_s314378"/>
                </a:ext>
                <a:ext uri="{FF2B5EF4-FFF2-40B4-BE49-F238E27FC236}">
                  <a16:creationId xmlns:a16="http://schemas.microsoft.com/office/drawing/2014/main" id="{00000000-0008-0000-0800-00000AC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7620</xdr:colOff>
          <xdr:row>7</xdr:row>
          <xdr:rowOff>30480</xdr:rowOff>
        </xdr:from>
        <xdr:to>
          <xdr:col>61</xdr:col>
          <xdr:colOff>381000</xdr:colOff>
          <xdr:row>8</xdr:row>
          <xdr:rowOff>0</xdr:rowOff>
        </xdr:to>
        <xdr:sp macro="" textlink="">
          <xdr:nvSpPr>
            <xdr:cNvPr id="314379" name="Button 11" hidden="1">
              <a:extLst>
                <a:ext uri="{63B3BB69-23CF-44E3-9099-C40C66FF867C}">
                  <a14:compatExt spid="_x0000_s314379"/>
                </a:ext>
                <a:ext uri="{FF2B5EF4-FFF2-40B4-BE49-F238E27FC236}">
                  <a16:creationId xmlns:a16="http://schemas.microsoft.com/office/drawing/2014/main" id="{00000000-0008-0000-0800-00000BC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30480</xdr:rowOff>
        </xdr:from>
        <xdr:to>
          <xdr:col>1</xdr:col>
          <xdr:colOff>7620</xdr:colOff>
          <xdr:row>8</xdr:row>
          <xdr:rowOff>0</xdr:rowOff>
        </xdr:to>
        <xdr:sp macro="" textlink="">
          <xdr:nvSpPr>
            <xdr:cNvPr id="314380" name="Button 12" hidden="1">
              <a:extLst>
                <a:ext uri="{63B3BB69-23CF-44E3-9099-C40C66FF867C}">
                  <a14:compatExt spid="_x0000_s314380"/>
                </a:ext>
                <a:ext uri="{FF2B5EF4-FFF2-40B4-BE49-F238E27FC236}">
                  <a16:creationId xmlns:a16="http://schemas.microsoft.com/office/drawing/2014/main" id="{00000000-0008-0000-0800-00000CC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7620</xdr:colOff>
          <xdr:row>7</xdr:row>
          <xdr:rowOff>7620</xdr:rowOff>
        </xdr:from>
        <xdr:to>
          <xdr:col>40</xdr:col>
          <xdr:colOff>0</xdr:colOff>
          <xdr:row>7</xdr:row>
          <xdr:rowOff>182880</xdr:rowOff>
        </xdr:to>
        <xdr:sp macro="" textlink="">
          <xdr:nvSpPr>
            <xdr:cNvPr id="314381" name="Button 13" hidden="1">
              <a:extLst>
                <a:ext uri="{63B3BB69-23CF-44E3-9099-C40C66FF867C}">
                  <a14:compatExt spid="_x0000_s314381"/>
                </a:ext>
                <a:ext uri="{FF2B5EF4-FFF2-40B4-BE49-F238E27FC236}">
                  <a16:creationId xmlns:a16="http://schemas.microsoft.com/office/drawing/2014/main" id="{00000000-0008-0000-0800-00000DC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7620</xdr:colOff>
          <xdr:row>7</xdr:row>
          <xdr:rowOff>7620</xdr:rowOff>
        </xdr:from>
        <xdr:to>
          <xdr:col>48</xdr:col>
          <xdr:colOff>0</xdr:colOff>
          <xdr:row>7</xdr:row>
          <xdr:rowOff>182880</xdr:rowOff>
        </xdr:to>
        <xdr:sp macro="" textlink="">
          <xdr:nvSpPr>
            <xdr:cNvPr id="314382" name="Button 14" hidden="1">
              <a:extLst>
                <a:ext uri="{63B3BB69-23CF-44E3-9099-C40C66FF867C}">
                  <a14:compatExt spid="_x0000_s314382"/>
                </a:ext>
                <a:ext uri="{FF2B5EF4-FFF2-40B4-BE49-F238E27FC236}">
                  <a16:creationId xmlns:a16="http://schemas.microsoft.com/office/drawing/2014/main" id="{00000000-0008-0000-0800-00000EC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22860</xdr:colOff>
          <xdr:row>7</xdr:row>
          <xdr:rowOff>7620</xdr:rowOff>
        </xdr:from>
        <xdr:to>
          <xdr:col>11</xdr:col>
          <xdr:colOff>190500</xdr:colOff>
          <xdr:row>8</xdr:row>
          <xdr:rowOff>0</xdr:rowOff>
        </xdr:to>
        <xdr:sp macro="" textlink="">
          <xdr:nvSpPr>
            <xdr:cNvPr id="314383" name="Button 15" hidden="1">
              <a:extLst>
                <a:ext uri="{63B3BB69-23CF-44E3-9099-C40C66FF867C}">
                  <a14:compatExt spid="_x0000_s314383"/>
                </a:ext>
                <a:ext uri="{FF2B5EF4-FFF2-40B4-BE49-F238E27FC236}">
                  <a16:creationId xmlns:a16="http://schemas.microsoft.com/office/drawing/2014/main" id="{00000000-0008-0000-0800-00000FC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655320</xdr:colOff>
          <xdr:row>5</xdr:row>
          <xdr:rowOff>0</xdr:rowOff>
        </xdr:from>
        <xdr:to>
          <xdr:col>5</xdr:col>
          <xdr:colOff>0</xdr:colOff>
          <xdr:row>6</xdr:row>
          <xdr:rowOff>152400</xdr:rowOff>
        </xdr:to>
        <xdr:sp macro="" textlink="">
          <xdr:nvSpPr>
            <xdr:cNvPr id="314384" name="Button 16" hidden="1">
              <a:extLst>
                <a:ext uri="{63B3BB69-23CF-44E3-9099-C40C66FF867C}">
                  <a14:compatExt spid="_x0000_s314384"/>
                </a:ext>
                <a:ext uri="{FF2B5EF4-FFF2-40B4-BE49-F238E27FC236}">
                  <a16:creationId xmlns:a16="http://schemas.microsoft.com/office/drawing/2014/main" id="{00000000-0008-0000-0800-000010C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Opbouwen handicap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7620</xdr:rowOff>
        </xdr:from>
        <xdr:to>
          <xdr:col>3</xdr:col>
          <xdr:colOff>0</xdr:colOff>
          <xdr:row>7</xdr:row>
          <xdr:rowOff>190500</xdr:rowOff>
        </xdr:to>
        <xdr:sp macro="" textlink="">
          <xdr:nvSpPr>
            <xdr:cNvPr id="314385" name="Button 17" hidden="1">
              <a:extLst>
                <a:ext uri="{63B3BB69-23CF-44E3-9099-C40C66FF867C}">
                  <a14:compatExt spid="_x0000_s314385"/>
                </a:ext>
                <a:ext uri="{FF2B5EF4-FFF2-40B4-BE49-F238E27FC236}">
                  <a16:creationId xmlns:a16="http://schemas.microsoft.com/office/drawing/2014/main" id="{00000000-0008-0000-0800-000011C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22860</xdr:colOff>
          <xdr:row>7</xdr:row>
          <xdr:rowOff>7620</xdr:rowOff>
        </xdr:from>
        <xdr:to>
          <xdr:col>19</xdr:col>
          <xdr:colOff>190500</xdr:colOff>
          <xdr:row>8</xdr:row>
          <xdr:rowOff>0</xdr:rowOff>
        </xdr:to>
        <xdr:sp macro="" textlink="">
          <xdr:nvSpPr>
            <xdr:cNvPr id="314386" name="Button 18" hidden="1">
              <a:extLst>
                <a:ext uri="{63B3BB69-23CF-44E3-9099-C40C66FF867C}">
                  <a14:compatExt spid="_x0000_s314386"/>
                </a:ext>
                <a:ext uri="{FF2B5EF4-FFF2-40B4-BE49-F238E27FC236}">
                  <a16:creationId xmlns:a16="http://schemas.microsoft.com/office/drawing/2014/main" id="{00000000-0008-0000-0800-000012C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22860</xdr:colOff>
          <xdr:row>7</xdr:row>
          <xdr:rowOff>7620</xdr:rowOff>
        </xdr:from>
        <xdr:to>
          <xdr:col>27</xdr:col>
          <xdr:colOff>190500</xdr:colOff>
          <xdr:row>8</xdr:row>
          <xdr:rowOff>0</xdr:rowOff>
        </xdr:to>
        <xdr:sp macro="" textlink="">
          <xdr:nvSpPr>
            <xdr:cNvPr id="314387" name="Button 19" hidden="1">
              <a:extLst>
                <a:ext uri="{63B3BB69-23CF-44E3-9099-C40C66FF867C}">
                  <a14:compatExt spid="_x0000_s314387"/>
                </a:ext>
                <a:ext uri="{FF2B5EF4-FFF2-40B4-BE49-F238E27FC236}">
                  <a16:creationId xmlns:a16="http://schemas.microsoft.com/office/drawing/2014/main" id="{00000000-0008-0000-0800-000013C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7620</xdr:rowOff>
        </xdr:from>
        <xdr:to>
          <xdr:col>35</xdr:col>
          <xdr:colOff>190500</xdr:colOff>
          <xdr:row>8</xdr:row>
          <xdr:rowOff>0</xdr:rowOff>
        </xdr:to>
        <xdr:sp macro="" textlink="">
          <xdr:nvSpPr>
            <xdr:cNvPr id="314388" name="Button 20" hidden="1">
              <a:extLst>
                <a:ext uri="{63B3BB69-23CF-44E3-9099-C40C66FF867C}">
                  <a14:compatExt spid="_x0000_s314388"/>
                </a:ext>
                <a:ext uri="{FF2B5EF4-FFF2-40B4-BE49-F238E27FC236}">
                  <a16:creationId xmlns:a16="http://schemas.microsoft.com/office/drawing/2014/main" id="{00000000-0008-0000-0800-000014C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7620</xdr:rowOff>
        </xdr:from>
        <xdr:to>
          <xdr:col>43</xdr:col>
          <xdr:colOff>190500</xdr:colOff>
          <xdr:row>8</xdr:row>
          <xdr:rowOff>0</xdr:rowOff>
        </xdr:to>
        <xdr:sp macro="" textlink="">
          <xdr:nvSpPr>
            <xdr:cNvPr id="314389" name="Button 21" hidden="1">
              <a:extLst>
                <a:ext uri="{63B3BB69-23CF-44E3-9099-C40C66FF867C}">
                  <a14:compatExt spid="_x0000_s314389"/>
                </a:ext>
                <a:ext uri="{FF2B5EF4-FFF2-40B4-BE49-F238E27FC236}">
                  <a16:creationId xmlns:a16="http://schemas.microsoft.com/office/drawing/2014/main" id="{00000000-0008-0000-0800-000015C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7620</xdr:rowOff>
        </xdr:from>
        <xdr:to>
          <xdr:col>51</xdr:col>
          <xdr:colOff>190500</xdr:colOff>
          <xdr:row>8</xdr:row>
          <xdr:rowOff>0</xdr:rowOff>
        </xdr:to>
        <xdr:sp macro="" textlink="">
          <xdr:nvSpPr>
            <xdr:cNvPr id="314390" name="Button 22" hidden="1">
              <a:extLst>
                <a:ext uri="{63B3BB69-23CF-44E3-9099-C40C66FF867C}">
                  <a14:compatExt spid="_x0000_s314390"/>
                </a:ext>
                <a:ext uri="{FF2B5EF4-FFF2-40B4-BE49-F238E27FC236}">
                  <a16:creationId xmlns:a16="http://schemas.microsoft.com/office/drawing/2014/main" id="{00000000-0008-0000-0800-000016C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30480</xdr:rowOff>
        </xdr:from>
        <xdr:to>
          <xdr:col>38</xdr:col>
          <xdr:colOff>0</xdr:colOff>
          <xdr:row>8</xdr:row>
          <xdr:rowOff>0</xdr:rowOff>
        </xdr:to>
        <xdr:sp macro="" textlink="">
          <xdr:nvSpPr>
            <xdr:cNvPr id="314391" name="Button 23" hidden="1">
              <a:extLst>
                <a:ext uri="{63B3BB69-23CF-44E3-9099-C40C66FF867C}">
                  <a14:compatExt spid="_x0000_s314391"/>
                </a:ext>
                <a:ext uri="{FF2B5EF4-FFF2-40B4-BE49-F238E27FC236}">
                  <a16:creationId xmlns:a16="http://schemas.microsoft.com/office/drawing/2014/main" id="{00000000-0008-0000-0800-000017C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30480</xdr:rowOff>
        </xdr:from>
        <xdr:to>
          <xdr:col>46</xdr:col>
          <xdr:colOff>0</xdr:colOff>
          <xdr:row>8</xdr:row>
          <xdr:rowOff>0</xdr:rowOff>
        </xdr:to>
        <xdr:sp macro="" textlink="">
          <xdr:nvSpPr>
            <xdr:cNvPr id="314392" name="Button 24" hidden="1">
              <a:extLst>
                <a:ext uri="{63B3BB69-23CF-44E3-9099-C40C66FF867C}">
                  <a14:compatExt spid="_x0000_s314392"/>
                </a:ext>
                <a:ext uri="{FF2B5EF4-FFF2-40B4-BE49-F238E27FC236}">
                  <a16:creationId xmlns:a16="http://schemas.microsoft.com/office/drawing/2014/main" id="{00000000-0008-0000-0800-000018C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30480</xdr:rowOff>
        </xdr:from>
        <xdr:to>
          <xdr:col>46</xdr:col>
          <xdr:colOff>0</xdr:colOff>
          <xdr:row>8</xdr:row>
          <xdr:rowOff>0</xdr:rowOff>
        </xdr:to>
        <xdr:sp macro="" textlink="">
          <xdr:nvSpPr>
            <xdr:cNvPr id="314393" name="Button 25" hidden="1">
              <a:extLst>
                <a:ext uri="{63B3BB69-23CF-44E3-9099-C40C66FF867C}">
                  <a14:compatExt spid="_x0000_s314393"/>
                </a:ext>
                <a:ext uri="{FF2B5EF4-FFF2-40B4-BE49-F238E27FC236}">
                  <a16:creationId xmlns:a16="http://schemas.microsoft.com/office/drawing/2014/main" id="{00000000-0008-0000-0800-000019C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160020</xdr:colOff>
          <xdr:row>5</xdr:row>
          <xdr:rowOff>0</xdr:rowOff>
        </xdr:from>
        <xdr:to>
          <xdr:col>2</xdr:col>
          <xdr:colOff>487680</xdr:colOff>
          <xdr:row>7</xdr:row>
          <xdr:rowOff>7620</xdr:rowOff>
        </xdr:to>
        <xdr:sp macro="" textlink="">
          <xdr:nvSpPr>
            <xdr:cNvPr id="303105" name="Button 1" hidden="1">
              <a:extLst>
                <a:ext uri="{63B3BB69-23CF-44E3-9099-C40C66FF867C}">
                  <a14:compatExt spid="_x0000_s303105"/>
                </a:ext>
                <a:ext uri="{FF2B5EF4-FFF2-40B4-BE49-F238E27FC236}">
                  <a16:creationId xmlns:a16="http://schemas.microsoft.com/office/drawing/2014/main" id="{00000000-0008-0000-0900-000001A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7620</xdr:colOff>
          <xdr:row>7</xdr:row>
          <xdr:rowOff>22860</xdr:rowOff>
        </xdr:from>
        <xdr:to>
          <xdr:col>8</xdr:col>
          <xdr:colOff>0</xdr:colOff>
          <xdr:row>7</xdr:row>
          <xdr:rowOff>190500</xdr:rowOff>
        </xdr:to>
        <xdr:sp macro="" textlink="">
          <xdr:nvSpPr>
            <xdr:cNvPr id="303106" name="Button 2" hidden="1">
              <a:extLst>
                <a:ext uri="{63B3BB69-23CF-44E3-9099-C40C66FF867C}">
                  <a14:compatExt spid="_x0000_s303106"/>
                </a:ext>
                <a:ext uri="{FF2B5EF4-FFF2-40B4-BE49-F238E27FC236}">
                  <a16:creationId xmlns:a16="http://schemas.microsoft.com/office/drawing/2014/main" id="{00000000-0008-0000-0900-000002A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22860</xdr:colOff>
          <xdr:row>7</xdr:row>
          <xdr:rowOff>7620</xdr:rowOff>
        </xdr:from>
        <xdr:to>
          <xdr:col>16</xdr:col>
          <xdr:colOff>0</xdr:colOff>
          <xdr:row>7</xdr:row>
          <xdr:rowOff>160020</xdr:rowOff>
        </xdr:to>
        <xdr:sp macro="" textlink="">
          <xdr:nvSpPr>
            <xdr:cNvPr id="303107" name="Button 3" hidden="1">
              <a:extLst>
                <a:ext uri="{63B3BB69-23CF-44E3-9099-C40C66FF867C}">
                  <a14:compatExt spid="_x0000_s303107"/>
                </a:ext>
                <a:ext uri="{FF2B5EF4-FFF2-40B4-BE49-F238E27FC236}">
                  <a16:creationId xmlns:a16="http://schemas.microsoft.com/office/drawing/2014/main" id="{00000000-0008-0000-0900-000003A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7620</xdr:colOff>
          <xdr:row>7</xdr:row>
          <xdr:rowOff>7620</xdr:rowOff>
        </xdr:from>
        <xdr:to>
          <xdr:col>24</xdr:col>
          <xdr:colOff>0</xdr:colOff>
          <xdr:row>7</xdr:row>
          <xdr:rowOff>190500</xdr:rowOff>
        </xdr:to>
        <xdr:sp macro="" textlink="">
          <xdr:nvSpPr>
            <xdr:cNvPr id="303108" name="Button 4" hidden="1">
              <a:extLst>
                <a:ext uri="{63B3BB69-23CF-44E3-9099-C40C66FF867C}">
                  <a14:compatExt spid="_x0000_s303108"/>
                </a:ext>
                <a:ext uri="{FF2B5EF4-FFF2-40B4-BE49-F238E27FC236}">
                  <a16:creationId xmlns:a16="http://schemas.microsoft.com/office/drawing/2014/main" id="{00000000-0008-0000-0900-000004A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7620</xdr:colOff>
          <xdr:row>7</xdr:row>
          <xdr:rowOff>7620</xdr:rowOff>
        </xdr:from>
        <xdr:to>
          <xdr:col>32</xdr:col>
          <xdr:colOff>0</xdr:colOff>
          <xdr:row>7</xdr:row>
          <xdr:rowOff>182880</xdr:rowOff>
        </xdr:to>
        <xdr:sp macro="" textlink="">
          <xdr:nvSpPr>
            <xdr:cNvPr id="303109" name="Button 5" hidden="1">
              <a:extLst>
                <a:ext uri="{63B3BB69-23CF-44E3-9099-C40C66FF867C}">
                  <a14:compatExt spid="_x0000_s303109"/>
                </a:ext>
                <a:ext uri="{FF2B5EF4-FFF2-40B4-BE49-F238E27FC236}">
                  <a16:creationId xmlns:a16="http://schemas.microsoft.com/office/drawing/2014/main" id="{00000000-0008-0000-0900-000005A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64</xdr:col>
          <xdr:colOff>7620</xdr:colOff>
          <xdr:row>2</xdr:row>
          <xdr:rowOff>7620</xdr:rowOff>
        </xdr:from>
        <xdr:to>
          <xdr:col>66</xdr:col>
          <xdr:colOff>0</xdr:colOff>
          <xdr:row>4</xdr:row>
          <xdr:rowOff>0</xdr:rowOff>
        </xdr:to>
        <xdr:sp macro="" textlink="">
          <xdr:nvSpPr>
            <xdr:cNvPr id="303110" name="Button 6" hidden="1">
              <a:extLst>
                <a:ext uri="{63B3BB69-23CF-44E3-9099-C40C66FF867C}">
                  <a14:compatExt spid="_x0000_s303110"/>
                </a:ext>
                <a:ext uri="{FF2B5EF4-FFF2-40B4-BE49-F238E27FC236}">
                  <a16:creationId xmlns:a16="http://schemas.microsoft.com/office/drawing/2014/main" id="{00000000-0008-0000-0900-000006A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7620</xdr:colOff>
          <xdr:row>6</xdr:row>
          <xdr:rowOff>152400</xdr:rowOff>
        </xdr:from>
        <xdr:to>
          <xdr:col>13</xdr:col>
          <xdr:colOff>251460</xdr:colOff>
          <xdr:row>8</xdr:row>
          <xdr:rowOff>0</xdr:rowOff>
        </xdr:to>
        <xdr:sp macro="" textlink="">
          <xdr:nvSpPr>
            <xdr:cNvPr id="303111" name="Button 7" hidden="1">
              <a:extLst>
                <a:ext uri="{63B3BB69-23CF-44E3-9099-C40C66FF867C}">
                  <a14:compatExt spid="_x0000_s303111"/>
                </a:ext>
                <a:ext uri="{FF2B5EF4-FFF2-40B4-BE49-F238E27FC236}">
                  <a16:creationId xmlns:a16="http://schemas.microsoft.com/office/drawing/2014/main" id="{00000000-0008-0000-0900-000007A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190500</xdr:colOff>
          <xdr:row>7</xdr:row>
          <xdr:rowOff>7620</xdr:rowOff>
        </xdr:from>
        <xdr:to>
          <xdr:col>21</xdr:col>
          <xdr:colOff>251460</xdr:colOff>
          <xdr:row>8</xdr:row>
          <xdr:rowOff>0</xdr:rowOff>
        </xdr:to>
        <xdr:sp macro="" textlink="">
          <xdr:nvSpPr>
            <xdr:cNvPr id="303112" name="Button 8" hidden="1">
              <a:extLst>
                <a:ext uri="{63B3BB69-23CF-44E3-9099-C40C66FF867C}">
                  <a14:compatExt spid="_x0000_s303112"/>
                </a:ext>
                <a:ext uri="{FF2B5EF4-FFF2-40B4-BE49-F238E27FC236}">
                  <a16:creationId xmlns:a16="http://schemas.microsoft.com/office/drawing/2014/main" id="{00000000-0008-0000-0900-000008A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30480</xdr:rowOff>
        </xdr:from>
        <xdr:to>
          <xdr:col>30</xdr:col>
          <xdr:colOff>0</xdr:colOff>
          <xdr:row>8</xdr:row>
          <xdr:rowOff>0</xdr:rowOff>
        </xdr:to>
        <xdr:sp macro="" textlink="">
          <xdr:nvSpPr>
            <xdr:cNvPr id="303113" name="Button 9" hidden="1">
              <a:extLst>
                <a:ext uri="{63B3BB69-23CF-44E3-9099-C40C66FF867C}">
                  <a14:compatExt spid="_x0000_s303113"/>
                </a:ext>
                <a:ext uri="{FF2B5EF4-FFF2-40B4-BE49-F238E27FC236}">
                  <a16:creationId xmlns:a16="http://schemas.microsoft.com/office/drawing/2014/main" id="{00000000-0008-0000-0900-000009A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22860</xdr:colOff>
          <xdr:row>7</xdr:row>
          <xdr:rowOff>0</xdr:rowOff>
        </xdr:from>
        <xdr:to>
          <xdr:col>37</xdr:col>
          <xdr:colOff>236220</xdr:colOff>
          <xdr:row>7</xdr:row>
          <xdr:rowOff>312420</xdr:rowOff>
        </xdr:to>
        <xdr:sp macro="" textlink="">
          <xdr:nvSpPr>
            <xdr:cNvPr id="303114" name="Button 10" hidden="1">
              <a:extLst>
                <a:ext uri="{63B3BB69-23CF-44E3-9099-C40C66FF867C}">
                  <a14:compatExt spid="_x0000_s303114"/>
                </a:ext>
                <a:ext uri="{FF2B5EF4-FFF2-40B4-BE49-F238E27FC236}">
                  <a16:creationId xmlns:a16="http://schemas.microsoft.com/office/drawing/2014/main" id="{00000000-0008-0000-0900-00000AA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22860</xdr:rowOff>
        </xdr:from>
        <xdr:to>
          <xdr:col>60</xdr:col>
          <xdr:colOff>388620</xdr:colOff>
          <xdr:row>7</xdr:row>
          <xdr:rowOff>312420</xdr:rowOff>
        </xdr:to>
        <xdr:sp macro="" textlink="">
          <xdr:nvSpPr>
            <xdr:cNvPr id="303115" name="Button 11" hidden="1">
              <a:extLst>
                <a:ext uri="{63B3BB69-23CF-44E3-9099-C40C66FF867C}">
                  <a14:compatExt spid="_x0000_s303115"/>
                </a:ext>
                <a:ext uri="{FF2B5EF4-FFF2-40B4-BE49-F238E27FC236}">
                  <a16:creationId xmlns:a16="http://schemas.microsoft.com/office/drawing/2014/main" id="{00000000-0008-0000-0900-00000BA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0</xdr:colOff>
          <xdr:row>7</xdr:row>
          <xdr:rowOff>30480</xdr:rowOff>
        </xdr:from>
        <xdr:to>
          <xdr:col>61</xdr:col>
          <xdr:colOff>0</xdr:colOff>
          <xdr:row>8</xdr:row>
          <xdr:rowOff>0</xdr:rowOff>
        </xdr:to>
        <xdr:sp macro="" textlink="">
          <xdr:nvSpPr>
            <xdr:cNvPr id="303116" name="Button 12" hidden="1">
              <a:extLst>
                <a:ext uri="{63B3BB69-23CF-44E3-9099-C40C66FF867C}">
                  <a14:compatExt spid="_x0000_s303116"/>
                </a:ext>
                <a:ext uri="{FF2B5EF4-FFF2-40B4-BE49-F238E27FC236}">
                  <a16:creationId xmlns:a16="http://schemas.microsoft.com/office/drawing/2014/main" id="{00000000-0008-0000-0900-00000CA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30480</xdr:rowOff>
        </xdr:from>
        <xdr:to>
          <xdr:col>1</xdr:col>
          <xdr:colOff>7620</xdr:colOff>
          <xdr:row>8</xdr:row>
          <xdr:rowOff>0</xdr:rowOff>
        </xdr:to>
        <xdr:sp macro="" textlink="">
          <xdr:nvSpPr>
            <xdr:cNvPr id="303117" name="Button 13" hidden="1">
              <a:extLst>
                <a:ext uri="{63B3BB69-23CF-44E3-9099-C40C66FF867C}">
                  <a14:compatExt spid="_x0000_s303117"/>
                </a:ext>
                <a:ext uri="{FF2B5EF4-FFF2-40B4-BE49-F238E27FC236}">
                  <a16:creationId xmlns:a16="http://schemas.microsoft.com/office/drawing/2014/main" id="{00000000-0008-0000-0900-00000DA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7620</xdr:colOff>
          <xdr:row>7</xdr:row>
          <xdr:rowOff>7620</xdr:rowOff>
        </xdr:from>
        <xdr:to>
          <xdr:col>40</xdr:col>
          <xdr:colOff>0</xdr:colOff>
          <xdr:row>7</xdr:row>
          <xdr:rowOff>182880</xdr:rowOff>
        </xdr:to>
        <xdr:sp macro="" textlink="">
          <xdr:nvSpPr>
            <xdr:cNvPr id="303118" name="Button 14" hidden="1">
              <a:extLst>
                <a:ext uri="{63B3BB69-23CF-44E3-9099-C40C66FF867C}">
                  <a14:compatExt spid="_x0000_s303118"/>
                </a:ext>
                <a:ext uri="{FF2B5EF4-FFF2-40B4-BE49-F238E27FC236}">
                  <a16:creationId xmlns:a16="http://schemas.microsoft.com/office/drawing/2014/main" id="{00000000-0008-0000-0900-00000EA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7620</xdr:colOff>
          <xdr:row>7</xdr:row>
          <xdr:rowOff>7620</xdr:rowOff>
        </xdr:from>
        <xdr:to>
          <xdr:col>45</xdr:col>
          <xdr:colOff>251460</xdr:colOff>
          <xdr:row>8</xdr:row>
          <xdr:rowOff>0</xdr:rowOff>
        </xdr:to>
        <xdr:sp macro="" textlink="">
          <xdr:nvSpPr>
            <xdr:cNvPr id="303119" name="Button 15" hidden="1">
              <a:extLst>
                <a:ext uri="{63B3BB69-23CF-44E3-9099-C40C66FF867C}">
                  <a14:compatExt spid="_x0000_s303119"/>
                </a:ext>
                <a:ext uri="{FF2B5EF4-FFF2-40B4-BE49-F238E27FC236}">
                  <a16:creationId xmlns:a16="http://schemas.microsoft.com/office/drawing/2014/main" id="{00000000-0008-0000-0900-00000FA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7620</xdr:colOff>
          <xdr:row>7</xdr:row>
          <xdr:rowOff>7620</xdr:rowOff>
        </xdr:from>
        <xdr:to>
          <xdr:col>48</xdr:col>
          <xdr:colOff>0</xdr:colOff>
          <xdr:row>7</xdr:row>
          <xdr:rowOff>182880</xdr:rowOff>
        </xdr:to>
        <xdr:sp macro="" textlink="">
          <xdr:nvSpPr>
            <xdr:cNvPr id="303120" name="Button 16" hidden="1">
              <a:extLst>
                <a:ext uri="{63B3BB69-23CF-44E3-9099-C40C66FF867C}">
                  <a14:compatExt spid="_x0000_s303120"/>
                </a:ext>
                <a:ext uri="{FF2B5EF4-FFF2-40B4-BE49-F238E27FC236}">
                  <a16:creationId xmlns:a16="http://schemas.microsoft.com/office/drawing/2014/main" id="{00000000-0008-0000-0900-000010A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22860</xdr:colOff>
          <xdr:row>7</xdr:row>
          <xdr:rowOff>7620</xdr:rowOff>
        </xdr:from>
        <xdr:to>
          <xdr:col>53</xdr:col>
          <xdr:colOff>251460</xdr:colOff>
          <xdr:row>8</xdr:row>
          <xdr:rowOff>0</xdr:rowOff>
        </xdr:to>
        <xdr:sp macro="" textlink="">
          <xdr:nvSpPr>
            <xdr:cNvPr id="303121" name="Button 17" hidden="1">
              <a:extLst>
                <a:ext uri="{63B3BB69-23CF-44E3-9099-C40C66FF867C}">
                  <a14:compatExt spid="_x0000_s303121"/>
                </a:ext>
                <a:ext uri="{FF2B5EF4-FFF2-40B4-BE49-F238E27FC236}">
                  <a16:creationId xmlns:a16="http://schemas.microsoft.com/office/drawing/2014/main" id="{00000000-0008-0000-0900-000011A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22860</xdr:colOff>
          <xdr:row>7</xdr:row>
          <xdr:rowOff>7620</xdr:rowOff>
        </xdr:from>
        <xdr:to>
          <xdr:col>11</xdr:col>
          <xdr:colOff>190500</xdr:colOff>
          <xdr:row>8</xdr:row>
          <xdr:rowOff>0</xdr:rowOff>
        </xdr:to>
        <xdr:sp macro="" textlink="">
          <xdr:nvSpPr>
            <xdr:cNvPr id="303122" name="Button 18" hidden="1">
              <a:extLst>
                <a:ext uri="{63B3BB69-23CF-44E3-9099-C40C66FF867C}">
                  <a14:compatExt spid="_x0000_s303122"/>
                </a:ext>
                <a:ext uri="{FF2B5EF4-FFF2-40B4-BE49-F238E27FC236}">
                  <a16:creationId xmlns:a16="http://schemas.microsoft.com/office/drawing/2014/main" id="{00000000-0008-0000-0900-000012A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22860</xdr:colOff>
          <xdr:row>7</xdr:row>
          <xdr:rowOff>7620</xdr:rowOff>
        </xdr:from>
        <xdr:to>
          <xdr:col>19</xdr:col>
          <xdr:colOff>190500</xdr:colOff>
          <xdr:row>8</xdr:row>
          <xdr:rowOff>0</xdr:rowOff>
        </xdr:to>
        <xdr:sp macro="" textlink="">
          <xdr:nvSpPr>
            <xdr:cNvPr id="303123" name="Button 19" hidden="1">
              <a:extLst>
                <a:ext uri="{63B3BB69-23CF-44E3-9099-C40C66FF867C}">
                  <a14:compatExt spid="_x0000_s303123"/>
                </a:ext>
                <a:ext uri="{FF2B5EF4-FFF2-40B4-BE49-F238E27FC236}">
                  <a16:creationId xmlns:a16="http://schemas.microsoft.com/office/drawing/2014/main" id="{00000000-0008-0000-0900-000013A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45720</xdr:colOff>
          <xdr:row>7</xdr:row>
          <xdr:rowOff>7620</xdr:rowOff>
        </xdr:from>
        <xdr:to>
          <xdr:col>27</xdr:col>
          <xdr:colOff>220980</xdr:colOff>
          <xdr:row>7</xdr:row>
          <xdr:rowOff>304800</xdr:rowOff>
        </xdr:to>
        <xdr:sp macro="" textlink="">
          <xdr:nvSpPr>
            <xdr:cNvPr id="303124" name="Button 20" hidden="1">
              <a:extLst>
                <a:ext uri="{63B3BB69-23CF-44E3-9099-C40C66FF867C}">
                  <a14:compatExt spid="_x0000_s303124"/>
                </a:ext>
                <a:ext uri="{FF2B5EF4-FFF2-40B4-BE49-F238E27FC236}">
                  <a16:creationId xmlns:a16="http://schemas.microsoft.com/office/drawing/2014/main" id="{00000000-0008-0000-0900-000014A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0</xdr:rowOff>
        </xdr:from>
        <xdr:to>
          <xdr:col>35</xdr:col>
          <xdr:colOff>198120</xdr:colOff>
          <xdr:row>7</xdr:row>
          <xdr:rowOff>312420</xdr:rowOff>
        </xdr:to>
        <xdr:sp macro="" textlink="">
          <xdr:nvSpPr>
            <xdr:cNvPr id="303125" name="Button 21" hidden="1">
              <a:extLst>
                <a:ext uri="{63B3BB69-23CF-44E3-9099-C40C66FF867C}">
                  <a14:compatExt spid="_x0000_s303125"/>
                </a:ext>
                <a:ext uri="{FF2B5EF4-FFF2-40B4-BE49-F238E27FC236}">
                  <a16:creationId xmlns:a16="http://schemas.microsoft.com/office/drawing/2014/main" id="{00000000-0008-0000-0900-000015A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7620</xdr:rowOff>
        </xdr:from>
        <xdr:to>
          <xdr:col>38</xdr:col>
          <xdr:colOff>0</xdr:colOff>
          <xdr:row>8</xdr:row>
          <xdr:rowOff>0</xdr:rowOff>
        </xdr:to>
        <xdr:sp macro="" textlink="">
          <xdr:nvSpPr>
            <xdr:cNvPr id="303126" name="Button 22" hidden="1">
              <a:extLst>
                <a:ext uri="{63B3BB69-23CF-44E3-9099-C40C66FF867C}">
                  <a14:compatExt spid="_x0000_s303126"/>
                </a:ext>
                <a:ext uri="{FF2B5EF4-FFF2-40B4-BE49-F238E27FC236}">
                  <a16:creationId xmlns:a16="http://schemas.microsoft.com/office/drawing/2014/main" id="{00000000-0008-0000-0900-000016A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46</xdr:col>
          <xdr:colOff>0</xdr:colOff>
          <xdr:row>7</xdr:row>
          <xdr:rowOff>312420</xdr:rowOff>
        </xdr:to>
        <xdr:sp macro="" textlink="">
          <xdr:nvSpPr>
            <xdr:cNvPr id="303127" name="Button 23" hidden="1">
              <a:extLst>
                <a:ext uri="{63B3BB69-23CF-44E3-9099-C40C66FF867C}">
                  <a14:compatExt spid="_x0000_s303127"/>
                </a:ext>
                <a:ext uri="{FF2B5EF4-FFF2-40B4-BE49-F238E27FC236}">
                  <a16:creationId xmlns:a16="http://schemas.microsoft.com/office/drawing/2014/main" id="{00000000-0008-0000-0900-000017A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7620</xdr:rowOff>
        </xdr:from>
        <xdr:to>
          <xdr:col>3</xdr:col>
          <xdr:colOff>0</xdr:colOff>
          <xdr:row>7</xdr:row>
          <xdr:rowOff>190500</xdr:rowOff>
        </xdr:to>
        <xdr:sp macro="" textlink="">
          <xdr:nvSpPr>
            <xdr:cNvPr id="303128" name="Button 24" hidden="1">
              <a:extLst>
                <a:ext uri="{63B3BB69-23CF-44E3-9099-C40C66FF867C}">
                  <a14:compatExt spid="_x0000_s303128"/>
                </a:ext>
                <a:ext uri="{FF2B5EF4-FFF2-40B4-BE49-F238E27FC236}">
                  <a16:creationId xmlns:a16="http://schemas.microsoft.com/office/drawing/2014/main" id="{00000000-0008-0000-0900-000018A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0</xdr:rowOff>
        </xdr:from>
        <xdr:to>
          <xdr:col>43</xdr:col>
          <xdr:colOff>198120</xdr:colOff>
          <xdr:row>7</xdr:row>
          <xdr:rowOff>312420</xdr:rowOff>
        </xdr:to>
        <xdr:sp macro="" textlink="">
          <xdr:nvSpPr>
            <xdr:cNvPr id="303129" name="Button 25" hidden="1">
              <a:extLst>
                <a:ext uri="{63B3BB69-23CF-44E3-9099-C40C66FF867C}">
                  <a14:compatExt spid="_x0000_s303129"/>
                </a:ext>
                <a:ext uri="{FF2B5EF4-FFF2-40B4-BE49-F238E27FC236}">
                  <a16:creationId xmlns:a16="http://schemas.microsoft.com/office/drawing/2014/main" id="{00000000-0008-0000-0900-000019A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51</xdr:col>
          <xdr:colOff>198120</xdr:colOff>
          <xdr:row>7</xdr:row>
          <xdr:rowOff>312420</xdr:rowOff>
        </xdr:to>
        <xdr:sp macro="" textlink="">
          <xdr:nvSpPr>
            <xdr:cNvPr id="303130" name="Button 26" hidden="1">
              <a:extLst>
                <a:ext uri="{63B3BB69-23CF-44E3-9099-C40C66FF867C}">
                  <a14:compatExt spid="_x0000_s303130"/>
                </a:ext>
                <a:ext uri="{FF2B5EF4-FFF2-40B4-BE49-F238E27FC236}">
                  <a16:creationId xmlns:a16="http://schemas.microsoft.com/office/drawing/2014/main" id="{00000000-0008-0000-0900-00001AA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160020</xdr:colOff>
          <xdr:row>5</xdr:row>
          <xdr:rowOff>0</xdr:rowOff>
        </xdr:from>
        <xdr:to>
          <xdr:col>2</xdr:col>
          <xdr:colOff>487680</xdr:colOff>
          <xdr:row>7</xdr:row>
          <xdr:rowOff>7620</xdr:rowOff>
        </xdr:to>
        <xdr:sp macro="" textlink="">
          <xdr:nvSpPr>
            <xdr:cNvPr id="304129" name="Button 1" hidden="1">
              <a:extLst>
                <a:ext uri="{63B3BB69-23CF-44E3-9099-C40C66FF867C}">
                  <a14:compatExt spid="_x0000_s304129"/>
                </a:ext>
                <a:ext uri="{FF2B5EF4-FFF2-40B4-BE49-F238E27FC236}">
                  <a16:creationId xmlns:a16="http://schemas.microsoft.com/office/drawing/2014/main" id="{00000000-0008-0000-0A00-000001A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7620</xdr:colOff>
          <xdr:row>7</xdr:row>
          <xdr:rowOff>22860</xdr:rowOff>
        </xdr:from>
        <xdr:to>
          <xdr:col>8</xdr:col>
          <xdr:colOff>0</xdr:colOff>
          <xdr:row>7</xdr:row>
          <xdr:rowOff>190500</xdr:rowOff>
        </xdr:to>
        <xdr:sp macro="" textlink="">
          <xdr:nvSpPr>
            <xdr:cNvPr id="304130" name="Button 2" hidden="1">
              <a:extLst>
                <a:ext uri="{63B3BB69-23CF-44E3-9099-C40C66FF867C}">
                  <a14:compatExt spid="_x0000_s304130"/>
                </a:ext>
                <a:ext uri="{FF2B5EF4-FFF2-40B4-BE49-F238E27FC236}">
                  <a16:creationId xmlns:a16="http://schemas.microsoft.com/office/drawing/2014/main" id="{00000000-0008-0000-0A00-000002A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22860</xdr:colOff>
          <xdr:row>7</xdr:row>
          <xdr:rowOff>7620</xdr:rowOff>
        </xdr:from>
        <xdr:to>
          <xdr:col>16</xdr:col>
          <xdr:colOff>0</xdr:colOff>
          <xdr:row>7</xdr:row>
          <xdr:rowOff>160020</xdr:rowOff>
        </xdr:to>
        <xdr:sp macro="" textlink="">
          <xdr:nvSpPr>
            <xdr:cNvPr id="304131" name="Button 3" hidden="1">
              <a:extLst>
                <a:ext uri="{63B3BB69-23CF-44E3-9099-C40C66FF867C}">
                  <a14:compatExt spid="_x0000_s304131"/>
                </a:ext>
                <a:ext uri="{FF2B5EF4-FFF2-40B4-BE49-F238E27FC236}">
                  <a16:creationId xmlns:a16="http://schemas.microsoft.com/office/drawing/2014/main" id="{00000000-0008-0000-0A00-000003A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7620</xdr:colOff>
          <xdr:row>7</xdr:row>
          <xdr:rowOff>7620</xdr:rowOff>
        </xdr:from>
        <xdr:to>
          <xdr:col>24</xdr:col>
          <xdr:colOff>0</xdr:colOff>
          <xdr:row>7</xdr:row>
          <xdr:rowOff>190500</xdr:rowOff>
        </xdr:to>
        <xdr:sp macro="" textlink="">
          <xdr:nvSpPr>
            <xdr:cNvPr id="304132" name="Button 4" hidden="1">
              <a:extLst>
                <a:ext uri="{63B3BB69-23CF-44E3-9099-C40C66FF867C}">
                  <a14:compatExt spid="_x0000_s304132"/>
                </a:ext>
                <a:ext uri="{FF2B5EF4-FFF2-40B4-BE49-F238E27FC236}">
                  <a16:creationId xmlns:a16="http://schemas.microsoft.com/office/drawing/2014/main" id="{00000000-0008-0000-0A00-000004A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7620</xdr:rowOff>
        </xdr:from>
        <xdr:to>
          <xdr:col>30</xdr:col>
          <xdr:colOff>0</xdr:colOff>
          <xdr:row>7</xdr:row>
          <xdr:rowOff>182880</xdr:rowOff>
        </xdr:to>
        <xdr:sp macro="" textlink="">
          <xdr:nvSpPr>
            <xdr:cNvPr id="304133" name="Button 5" hidden="1">
              <a:extLst>
                <a:ext uri="{63B3BB69-23CF-44E3-9099-C40C66FF867C}">
                  <a14:compatExt spid="_x0000_s304133"/>
                </a:ext>
                <a:ext uri="{FF2B5EF4-FFF2-40B4-BE49-F238E27FC236}">
                  <a16:creationId xmlns:a16="http://schemas.microsoft.com/office/drawing/2014/main" id="{00000000-0008-0000-0A00-000005A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64</xdr:col>
          <xdr:colOff>7620</xdr:colOff>
          <xdr:row>2</xdr:row>
          <xdr:rowOff>7620</xdr:rowOff>
        </xdr:from>
        <xdr:to>
          <xdr:col>66</xdr:col>
          <xdr:colOff>0</xdr:colOff>
          <xdr:row>4</xdr:row>
          <xdr:rowOff>0</xdr:rowOff>
        </xdr:to>
        <xdr:sp macro="" textlink="">
          <xdr:nvSpPr>
            <xdr:cNvPr id="304134" name="Button 6" hidden="1">
              <a:extLst>
                <a:ext uri="{63B3BB69-23CF-44E3-9099-C40C66FF867C}">
                  <a14:compatExt spid="_x0000_s304134"/>
                </a:ext>
                <a:ext uri="{FF2B5EF4-FFF2-40B4-BE49-F238E27FC236}">
                  <a16:creationId xmlns:a16="http://schemas.microsoft.com/office/drawing/2014/main" id="{00000000-0008-0000-0A00-000006A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7620</xdr:colOff>
          <xdr:row>6</xdr:row>
          <xdr:rowOff>152400</xdr:rowOff>
        </xdr:from>
        <xdr:to>
          <xdr:col>13</xdr:col>
          <xdr:colOff>251460</xdr:colOff>
          <xdr:row>8</xdr:row>
          <xdr:rowOff>0</xdr:rowOff>
        </xdr:to>
        <xdr:sp macro="" textlink="">
          <xdr:nvSpPr>
            <xdr:cNvPr id="304135" name="Button 7" hidden="1">
              <a:extLst>
                <a:ext uri="{63B3BB69-23CF-44E3-9099-C40C66FF867C}">
                  <a14:compatExt spid="_x0000_s304135"/>
                </a:ext>
                <a:ext uri="{FF2B5EF4-FFF2-40B4-BE49-F238E27FC236}">
                  <a16:creationId xmlns:a16="http://schemas.microsoft.com/office/drawing/2014/main" id="{00000000-0008-0000-0A00-000007A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190500</xdr:colOff>
          <xdr:row>7</xdr:row>
          <xdr:rowOff>7620</xdr:rowOff>
        </xdr:from>
        <xdr:to>
          <xdr:col>21</xdr:col>
          <xdr:colOff>251460</xdr:colOff>
          <xdr:row>8</xdr:row>
          <xdr:rowOff>0</xdr:rowOff>
        </xdr:to>
        <xdr:sp macro="" textlink="">
          <xdr:nvSpPr>
            <xdr:cNvPr id="304136" name="Button 8" hidden="1">
              <a:extLst>
                <a:ext uri="{63B3BB69-23CF-44E3-9099-C40C66FF867C}">
                  <a14:compatExt spid="_x0000_s304136"/>
                </a:ext>
                <a:ext uri="{FF2B5EF4-FFF2-40B4-BE49-F238E27FC236}">
                  <a16:creationId xmlns:a16="http://schemas.microsoft.com/office/drawing/2014/main" id="{00000000-0008-0000-0A00-000008A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30480</xdr:rowOff>
        </xdr:from>
        <xdr:to>
          <xdr:col>30</xdr:col>
          <xdr:colOff>0</xdr:colOff>
          <xdr:row>8</xdr:row>
          <xdr:rowOff>0</xdr:rowOff>
        </xdr:to>
        <xdr:sp macro="" textlink="">
          <xdr:nvSpPr>
            <xdr:cNvPr id="304137" name="Button 9" hidden="1">
              <a:extLst>
                <a:ext uri="{63B3BB69-23CF-44E3-9099-C40C66FF867C}">
                  <a14:compatExt spid="_x0000_s304137"/>
                </a:ext>
                <a:ext uri="{FF2B5EF4-FFF2-40B4-BE49-F238E27FC236}">
                  <a16:creationId xmlns:a16="http://schemas.microsoft.com/office/drawing/2014/main" id="{00000000-0008-0000-0A00-000009A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22860</xdr:colOff>
          <xdr:row>7</xdr:row>
          <xdr:rowOff>0</xdr:rowOff>
        </xdr:from>
        <xdr:to>
          <xdr:col>37</xdr:col>
          <xdr:colOff>236220</xdr:colOff>
          <xdr:row>7</xdr:row>
          <xdr:rowOff>312420</xdr:rowOff>
        </xdr:to>
        <xdr:sp macro="" textlink="">
          <xdr:nvSpPr>
            <xdr:cNvPr id="304138" name="Button 10" hidden="1">
              <a:extLst>
                <a:ext uri="{63B3BB69-23CF-44E3-9099-C40C66FF867C}">
                  <a14:compatExt spid="_x0000_s304138"/>
                </a:ext>
                <a:ext uri="{FF2B5EF4-FFF2-40B4-BE49-F238E27FC236}">
                  <a16:creationId xmlns:a16="http://schemas.microsoft.com/office/drawing/2014/main" id="{00000000-0008-0000-0A00-00000AA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22860</xdr:rowOff>
        </xdr:from>
        <xdr:to>
          <xdr:col>60</xdr:col>
          <xdr:colOff>388620</xdr:colOff>
          <xdr:row>7</xdr:row>
          <xdr:rowOff>312420</xdr:rowOff>
        </xdr:to>
        <xdr:sp macro="" textlink="">
          <xdr:nvSpPr>
            <xdr:cNvPr id="304139" name="Button 11" hidden="1">
              <a:extLst>
                <a:ext uri="{63B3BB69-23CF-44E3-9099-C40C66FF867C}">
                  <a14:compatExt spid="_x0000_s304139"/>
                </a:ext>
                <a:ext uri="{FF2B5EF4-FFF2-40B4-BE49-F238E27FC236}">
                  <a16:creationId xmlns:a16="http://schemas.microsoft.com/office/drawing/2014/main" id="{00000000-0008-0000-0A00-00000BA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0</xdr:colOff>
          <xdr:row>7</xdr:row>
          <xdr:rowOff>30480</xdr:rowOff>
        </xdr:from>
        <xdr:to>
          <xdr:col>61</xdr:col>
          <xdr:colOff>0</xdr:colOff>
          <xdr:row>8</xdr:row>
          <xdr:rowOff>0</xdr:rowOff>
        </xdr:to>
        <xdr:sp macro="" textlink="">
          <xdr:nvSpPr>
            <xdr:cNvPr id="304140" name="Button 12" hidden="1">
              <a:extLst>
                <a:ext uri="{63B3BB69-23CF-44E3-9099-C40C66FF867C}">
                  <a14:compatExt spid="_x0000_s304140"/>
                </a:ext>
                <a:ext uri="{FF2B5EF4-FFF2-40B4-BE49-F238E27FC236}">
                  <a16:creationId xmlns:a16="http://schemas.microsoft.com/office/drawing/2014/main" id="{00000000-0008-0000-0A00-00000CA4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30480</xdr:rowOff>
        </xdr:from>
        <xdr:to>
          <xdr:col>1</xdr:col>
          <xdr:colOff>7620</xdr:colOff>
          <xdr:row>8</xdr:row>
          <xdr:rowOff>0</xdr:rowOff>
        </xdr:to>
        <xdr:sp macro="" textlink="">
          <xdr:nvSpPr>
            <xdr:cNvPr id="304141" name="Button 13" hidden="1">
              <a:extLst>
                <a:ext uri="{63B3BB69-23CF-44E3-9099-C40C66FF867C}">
                  <a14:compatExt spid="_x0000_s304141"/>
                </a:ext>
                <a:ext uri="{FF2B5EF4-FFF2-40B4-BE49-F238E27FC236}">
                  <a16:creationId xmlns:a16="http://schemas.microsoft.com/office/drawing/2014/main" id="{00000000-0008-0000-0A00-00000DA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7620</xdr:rowOff>
        </xdr:from>
        <xdr:to>
          <xdr:col>38</xdr:col>
          <xdr:colOff>0</xdr:colOff>
          <xdr:row>7</xdr:row>
          <xdr:rowOff>182880</xdr:rowOff>
        </xdr:to>
        <xdr:sp macro="" textlink="">
          <xdr:nvSpPr>
            <xdr:cNvPr id="304142" name="Button 14" hidden="1">
              <a:extLst>
                <a:ext uri="{63B3BB69-23CF-44E3-9099-C40C66FF867C}">
                  <a14:compatExt spid="_x0000_s304142"/>
                </a:ext>
                <a:ext uri="{FF2B5EF4-FFF2-40B4-BE49-F238E27FC236}">
                  <a16:creationId xmlns:a16="http://schemas.microsoft.com/office/drawing/2014/main" id="{00000000-0008-0000-0A00-00000EA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7620</xdr:colOff>
          <xdr:row>7</xdr:row>
          <xdr:rowOff>7620</xdr:rowOff>
        </xdr:from>
        <xdr:to>
          <xdr:col>45</xdr:col>
          <xdr:colOff>251460</xdr:colOff>
          <xdr:row>8</xdr:row>
          <xdr:rowOff>0</xdr:rowOff>
        </xdr:to>
        <xdr:sp macro="" textlink="">
          <xdr:nvSpPr>
            <xdr:cNvPr id="304143" name="Button 15" hidden="1">
              <a:extLst>
                <a:ext uri="{63B3BB69-23CF-44E3-9099-C40C66FF867C}">
                  <a14:compatExt spid="_x0000_s304143"/>
                </a:ext>
                <a:ext uri="{FF2B5EF4-FFF2-40B4-BE49-F238E27FC236}">
                  <a16:creationId xmlns:a16="http://schemas.microsoft.com/office/drawing/2014/main" id="{00000000-0008-0000-0A00-00000FA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7620</xdr:rowOff>
        </xdr:from>
        <xdr:to>
          <xdr:col>46</xdr:col>
          <xdr:colOff>0</xdr:colOff>
          <xdr:row>7</xdr:row>
          <xdr:rowOff>182880</xdr:rowOff>
        </xdr:to>
        <xdr:sp macro="" textlink="">
          <xdr:nvSpPr>
            <xdr:cNvPr id="304144" name="Button 16" hidden="1">
              <a:extLst>
                <a:ext uri="{63B3BB69-23CF-44E3-9099-C40C66FF867C}">
                  <a14:compatExt spid="_x0000_s304144"/>
                </a:ext>
                <a:ext uri="{FF2B5EF4-FFF2-40B4-BE49-F238E27FC236}">
                  <a16:creationId xmlns:a16="http://schemas.microsoft.com/office/drawing/2014/main" id="{00000000-0008-0000-0A00-000010A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22860</xdr:colOff>
          <xdr:row>7</xdr:row>
          <xdr:rowOff>7620</xdr:rowOff>
        </xdr:from>
        <xdr:to>
          <xdr:col>53</xdr:col>
          <xdr:colOff>251460</xdr:colOff>
          <xdr:row>8</xdr:row>
          <xdr:rowOff>0</xdr:rowOff>
        </xdr:to>
        <xdr:sp macro="" textlink="">
          <xdr:nvSpPr>
            <xdr:cNvPr id="304145" name="Button 17" hidden="1">
              <a:extLst>
                <a:ext uri="{63B3BB69-23CF-44E3-9099-C40C66FF867C}">
                  <a14:compatExt spid="_x0000_s304145"/>
                </a:ext>
                <a:ext uri="{FF2B5EF4-FFF2-40B4-BE49-F238E27FC236}">
                  <a16:creationId xmlns:a16="http://schemas.microsoft.com/office/drawing/2014/main" id="{00000000-0008-0000-0A00-000011A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22860</xdr:colOff>
          <xdr:row>7</xdr:row>
          <xdr:rowOff>7620</xdr:rowOff>
        </xdr:from>
        <xdr:to>
          <xdr:col>11</xdr:col>
          <xdr:colOff>190500</xdr:colOff>
          <xdr:row>8</xdr:row>
          <xdr:rowOff>0</xdr:rowOff>
        </xdr:to>
        <xdr:sp macro="" textlink="">
          <xdr:nvSpPr>
            <xdr:cNvPr id="304146" name="Button 18" hidden="1">
              <a:extLst>
                <a:ext uri="{63B3BB69-23CF-44E3-9099-C40C66FF867C}">
                  <a14:compatExt spid="_x0000_s304146"/>
                </a:ext>
                <a:ext uri="{FF2B5EF4-FFF2-40B4-BE49-F238E27FC236}">
                  <a16:creationId xmlns:a16="http://schemas.microsoft.com/office/drawing/2014/main" id="{00000000-0008-0000-0A00-000012A4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22860</xdr:colOff>
          <xdr:row>7</xdr:row>
          <xdr:rowOff>7620</xdr:rowOff>
        </xdr:from>
        <xdr:to>
          <xdr:col>19</xdr:col>
          <xdr:colOff>190500</xdr:colOff>
          <xdr:row>8</xdr:row>
          <xdr:rowOff>0</xdr:rowOff>
        </xdr:to>
        <xdr:sp macro="" textlink="">
          <xdr:nvSpPr>
            <xdr:cNvPr id="304147" name="Button 19" hidden="1">
              <a:extLst>
                <a:ext uri="{63B3BB69-23CF-44E3-9099-C40C66FF867C}">
                  <a14:compatExt spid="_x0000_s304147"/>
                </a:ext>
                <a:ext uri="{FF2B5EF4-FFF2-40B4-BE49-F238E27FC236}">
                  <a16:creationId xmlns:a16="http://schemas.microsoft.com/office/drawing/2014/main" id="{00000000-0008-0000-0A00-000013A4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45720</xdr:colOff>
          <xdr:row>7</xdr:row>
          <xdr:rowOff>7620</xdr:rowOff>
        </xdr:from>
        <xdr:to>
          <xdr:col>27</xdr:col>
          <xdr:colOff>220980</xdr:colOff>
          <xdr:row>7</xdr:row>
          <xdr:rowOff>304800</xdr:rowOff>
        </xdr:to>
        <xdr:sp macro="" textlink="">
          <xdr:nvSpPr>
            <xdr:cNvPr id="304148" name="Button 20" hidden="1">
              <a:extLst>
                <a:ext uri="{63B3BB69-23CF-44E3-9099-C40C66FF867C}">
                  <a14:compatExt spid="_x0000_s304148"/>
                </a:ext>
                <a:ext uri="{FF2B5EF4-FFF2-40B4-BE49-F238E27FC236}">
                  <a16:creationId xmlns:a16="http://schemas.microsoft.com/office/drawing/2014/main" id="{00000000-0008-0000-0A00-000014A4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0</xdr:rowOff>
        </xdr:from>
        <xdr:to>
          <xdr:col>35</xdr:col>
          <xdr:colOff>198120</xdr:colOff>
          <xdr:row>7</xdr:row>
          <xdr:rowOff>312420</xdr:rowOff>
        </xdr:to>
        <xdr:sp macro="" textlink="">
          <xdr:nvSpPr>
            <xdr:cNvPr id="304149" name="Button 21" hidden="1">
              <a:extLst>
                <a:ext uri="{63B3BB69-23CF-44E3-9099-C40C66FF867C}">
                  <a14:compatExt spid="_x0000_s304149"/>
                </a:ext>
                <a:ext uri="{FF2B5EF4-FFF2-40B4-BE49-F238E27FC236}">
                  <a16:creationId xmlns:a16="http://schemas.microsoft.com/office/drawing/2014/main" id="{00000000-0008-0000-0A00-000015A4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7620</xdr:rowOff>
        </xdr:from>
        <xdr:to>
          <xdr:col>38</xdr:col>
          <xdr:colOff>0</xdr:colOff>
          <xdr:row>8</xdr:row>
          <xdr:rowOff>0</xdr:rowOff>
        </xdr:to>
        <xdr:sp macro="" textlink="">
          <xdr:nvSpPr>
            <xdr:cNvPr id="304150" name="Button 22" hidden="1">
              <a:extLst>
                <a:ext uri="{63B3BB69-23CF-44E3-9099-C40C66FF867C}">
                  <a14:compatExt spid="_x0000_s304150"/>
                </a:ext>
                <a:ext uri="{FF2B5EF4-FFF2-40B4-BE49-F238E27FC236}">
                  <a16:creationId xmlns:a16="http://schemas.microsoft.com/office/drawing/2014/main" id="{00000000-0008-0000-0A00-000016A4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46</xdr:col>
          <xdr:colOff>0</xdr:colOff>
          <xdr:row>7</xdr:row>
          <xdr:rowOff>312420</xdr:rowOff>
        </xdr:to>
        <xdr:sp macro="" textlink="">
          <xdr:nvSpPr>
            <xdr:cNvPr id="304151" name="Button 23" hidden="1">
              <a:extLst>
                <a:ext uri="{63B3BB69-23CF-44E3-9099-C40C66FF867C}">
                  <a14:compatExt spid="_x0000_s304151"/>
                </a:ext>
                <a:ext uri="{FF2B5EF4-FFF2-40B4-BE49-F238E27FC236}">
                  <a16:creationId xmlns:a16="http://schemas.microsoft.com/office/drawing/2014/main" id="{00000000-0008-0000-0A00-000017A4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7620</xdr:rowOff>
        </xdr:from>
        <xdr:to>
          <xdr:col>3</xdr:col>
          <xdr:colOff>0</xdr:colOff>
          <xdr:row>7</xdr:row>
          <xdr:rowOff>190500</xdr:rowOff>
        </xdr:to>
        <xdr:sp macro="" textlink="">
          <xdr:nvSpPr>
            <xdr:cNvPr id="304152" name="Button 24" hidden="1">
              <a:extLst>
                <a:ext uri="{63B3BB69-23CF-44E3-9099-C40C66FF867C}">
                  <a14:compatExt spid="_x0000_s304152"/>
                </a:ext>
                <a:ext uri="{FF2B5EF4-FFF2-40B4-BE49-F238E27FC236}">
                  <a16:creationId xmlns:a16="http://schemas.microsoft.com/office/drawing/2014/main" id="{00000000-0008-0000-0A00-000018A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0</xdr:rowOff>
        </xdr:from>
        <xdr:to>
          <xdr:col>43</xdr:col>
          <xdr:colOff>198120</xdr:colOff>
          <xdr:row>7</xdr:row>
          <xdr:rowOff>312420</xdr:rowOff>
        </xdr:to>
        <xdr:sp macro="" textlink="">
          <xdr:nvSpPr>
            <xdr:cNvPr id="304153" name="Button 25" hidden="1">
              <a:extLst>
                <a:ext uri="{63B3BB69-23CF-44E3-9099-C40C66FF867C}">
                  <a14:compatExt spid="_x0000_s304153"/>
                </a:ext>
                <a:ext uri="{FF2B5EF4-FFF2-40B4-BE49-F238E27FC236}">
                  <a16:creationId xmlns:a16="http://schemas.microsoft.com/office/drawing/2014/main" id="{00000000-0008-0000-0A00-000019A4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51</xdr:col>
          <xdr:colOff>198120</xdr:colOff>
          <xdr:row>7</xdr:row>
          <xdr:rowOff>312420</xdr:rowOff>
        </xdr:to>
        <xdr:sp macro="" textlink="">
          <xdr:nvSpPr>
            <xdr:cNvPr id="304154" name="Button 26" hidden="1">
              <a:extLst>
                <a:ext uri="{63B3BB69-23CF-44E3-9099-C40C66FF867C}">
                  <a14:compatExt spid="_x0000_s304154"/>
                </a:ext>
                <a:ext uri="{FF2B5EF4-FFF2-40B4-BE49-F238E27FC236}">
                  <a16:creationId xmlns:a16="http://schemas.microsoft.com/office/drawing/2014/main" id="{00000000-0008-0000-0A00-00001AA4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160020</xdr:colOff>
          <xdr:row>5</xdr:row>
          <xdr:rowOff>0</xdr:rowOff>
        </xdr:from>
        <xdr:to>
          <xdr:col>2</xdr:col>
          <xdr:colOff>487680</xdr:colOff>
          <xdr:row>7</xdr:row>
          <xdr:rowOff>7620</xdr:rowOff>
        </xdr:to>
        <xdr:sp macro="" textlink="">
          <xdr:nvSpPr>
            <xdr:cNvPr id="305153" name="Button 1" hidden="1">
              <a:extLst>
                <a:ext uri="{63B3BB69-23CF-44E3-9099-C40C66FF867C}">
                  <a14:compatExt spid="_x0000_s305153"/>
                </a:ext>
                <a:ext uri="{FF2B5EF4-FFF2-40B4-BE49-F238E27FC236}">
                  <a16:creationId xmlns:a16="http://schemas.microsoft.com/office/drawing/2014/main" id="{00000000-0008-0000-0B00-000001A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7620</xdr:colOff>
          <xdr:row>7</xdr:row>
          <xdr:rowOff>22860</xdr:rowOff>
        </xdr:from>
        <xdr:to>
          <xdr:col>8</xdr:col>
          <xdr:colOff>0</xdr:colOff>
          <xdr:row>7</xdr:row>
          <xdr:rowOff>190500</xdr:rowOff>
        </xdr:to>
        <xdr:sp macro="" textlink="">
          <xdr:nvSpPr>
            <xdr:cNvPr id="305154" name="Button 2" hidden="1">
              <a:extLst>
                <a:ext uri="{63B3BB69-23CF-44E3-9099-C40C66FF867C}">
                  <a14:compatExt spid="_x0000_s305154"/>
                </a:ext>
                <a:ext uri="{FF2B5EF4-FFF2-40B4-BE49-F238E27FC236}">
                  <a16:creationId xmlns:a16="http://schemas.microsoft.com/office/drawing/2014/main" id="{00000000-0008-0000-0B00-000002A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22860</xdr:colOff>
          <xdr:row>7</xdr:row>
          <xdr:rowOff>7620</xdr:rowOff>
        </xdr:from>
        <xdr:to>
          <xdr:col>16</xdr:col>
          <xdr:colOff>0</xdr:colOff>
          <xdr:row>7</xdr:row>
          <xdr:rowOff>160020</xdr:rowOff>
        </xdr:to>
        <xdr:sp macro="" textlink="">
          <xdr:nvSpPr>
            <xdr:cNvPr id="305155" name="Button 3" hidden="1">
              <a:extLst>
                <a:ext uri="{63B3BB69-23CF-44E3-9099-C40C66FF867C}">
                  <a14:compatExt spid="_x0000_s305155"/>
                </a:ext>
                <a:ext uri="{FF2B5EF4-FFF2-40B4-BE49-F238E27FC236}">
                  <a16:creationId xmlns:a16="http://schemas.microsoft.com/office/drawing/2014/main" id="{00000000-0008-0000-0B00-000003A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7620</xdr:colOff>
          <xdr:row>7</xdr:row>
          <xdr:rowOff>7620</xdr:rowOff>
        </xdr:from>
        <xdr:to>
          <xdr:col>24</xdr:col>
          <xdr:colOff>0</xdr:colOff>
          <xdr:row>7</xdr:row>
          <xdr:rowOff>190500</xdr:rowOff>
        </xdr:to>
        <xdr:sp macro="" textlink="">
          <xdr:nvSpPr>
            <xdr:cNvPr id="305156" name="Button 4" hidden="1">
              <a:extLst>
                <a:ext uri="{63B3BB69-23CF-44E3-9099-C40C66FF867C}">
                  <a14:compatExt spid="_x0000_s305156"/>
                </a:ext>
                <a:ext uri="{FF2B5EF4-FFF2-40B4-BE49-F238E27FC236}">
                  <a16:creationId xmlns:a16="http://schemas.microsoft.com/office/drawing/2014/main" id="{00000000-0008-0000-0B00-000004A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7620</xdr:colOff>
          <xdr:row>7</xdr:row>
          <xdr:rowOff>7620</xdr:rowOff>
        </xdr:from>
        <xdr:to>
          <xdr:col>32</xdr:col>
          <xdr:colOff>0</xdr:colOff>
          <xdr:row>7</xdr:row>
          <xdr:rowOff>182880</xdr:rowOff>
        </xdr:to>
        <xdr:sp macro="" textlink="">
          <xdr:nvSpPr>
            <xdr:cNvPr id="305157" name="Button 5" hidden="1">
              <a:extLst>
                <a:ext uri="{63B3BB69-23CF-44E3-9099-C40C66FF867C}">
                  <a14:compatExt spid="_x0000_s305157"/>
                </a:ext>
                <a:ext uri="{FF2B5EF4-FFF2-40B4-BE49-F238E27FC236}">
                  <a16:creationId xmlns:a16="http://schemas.microsoft.com/office/drawing/2014/main" id="{00000000-0008-0000-0B00-000005A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64</xdr:col>
          <xdr:colOff>7620</xdr:colOff>
          <xdr:row>2</xdr:row>
          <xdr:rowOff>7620</xdr:rowOff>
        </xdr:from>
        <xdr:to>
          <xdr:col>66</xdr:col>
          <xdr:colOff>0</xdr:colOff>
          <xdr:row>4</xdr:row>
          <xdr:rowOff>0</xdr:rowOff>
        </xdr:to>
        <xdr:sp macro="" textlink="">
          <xdr:nvSpPr>
            <xdr:cNvPr id="305158" name="Button 6" hidden="1">
              <a:extLst>
                <a:ext uri="{63B3BB69-23CF-44E3-9099-C40C66FF867C}">
                  <a14:compatExt spid="_x0000_s305158"/>
                </a:ext>
                <a:ext uri="{FF2B5EF4-FFF2-40B4-BE49-F238E27FC236}">
                  <a16:creationId xmlns:a16="http://schemas.microsoft.com/office/drawing/2014/main" id="{00000000-0008-0000-0B00-000006A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7620</xdr:colOff>
          <xdr:row>6</xdr:row>
          <xdr:rowOff>152400</xdr:rowOff>
        </xdr:from>
        <xdr:to>
          <xdr:col>13</xdr:col>
          <xdr:colOff>251460</xdr:colOff>
          <xdr:row>8</xdr:row>
          <xdr:rowOff>0</xdr:rowOff>
        </xdr:to>
        <xdr:sp macro="" textlink="">
          <xdr:nvSpPr>
            <xdr:cNvPr id="305159" name="Button 7" hidden="1">
              <a:extLst>
                <a:ext uri="{63B3BB69-23CF-44E3-9099-C40C66FF867C}">
                  <a14:compatExt spid="_x0000_s305159"/>
                </a:ext>
                <a:ext uri="{FF2B5EF4-FFF2-40B4-BE49-F238E27FC236}">
                  <a16:creationId xmlns:a16="http://schemas.microsoft.com/office/drawing/2014/main" id="{00000000-0008-0000-0B00-000007A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190500</xdr:colOff>
          <xdr:row>7</xdr:row>
          <xdr:rowOff>7620</xdr:rowOff>
        </xdr:from>
        <xdr:to>
          <xdr:col>21</xdr:col>
          <xdr:colOff>251460</xdr:colOff>
          <xdr:row>8</xdr:row>
          <xdr:rowOff>0</xdr:rowOff>
        </xdr:to>
        <xdr:sp macro="" textlink="">
          <xdr:nvSpPr>
            <xdr:cNvPr id="305160" name="Button 8" hidden="1">
              <a:extLst>
                <a:ext uri="{63B3BB69-23CF-44E3-9099-C40C66FF867C}">
                  <a14:compatExt spid="_x0000_s305160"/>
                </a:ext>
                <a:ext uri="{FF2B5EF4-FFF2-40B4-BE49-F238E27FC236}">
                  <a16:creationId xmlns:a16="http://schemas.microsoft.com/office/drawing/2014/main" id="{00000000-0008-0000-0B00-000008A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30480</xdr:rowOff>
        </xdr:from>
        <xdr:to>
          <xdr:col>30</xdr:col>
          <xdr:colOff>0</xdr:colOff>
          <xdr:row>8</xdr:row>
          <xdr:rowOff>0</xdr:rowOff>
        </xdr:to>
        <xdr:sp macro="" textlink="">
          <xdr:nvSpPr>
            <xdr:cNvPr id="305161" name="Button 9" hidden="1">
              <a:extLst>
                <a:ext uri="{63B3BB69-23CF-44E3-9099-C40C66FF867C}">
                  <a14:compatExt spid="_x0000_s305161"/>
                </a:ext>
                <a:ext uri="{FF2B5EF4-FFF2-40B4-BE49-F238E27FC236}">
                  <a16:creationId xmlns:a16="http://schemas.microsoft.com/office/drawing/2014/main" id="{00000000-0008-0000-0B00-000009A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22860</xdr:colOff>
          <xdr:row>7</xdr:row>
          <xdr:rowOff>0</xdr:rowOff>
        </xdr:from>
        <xdr:to>
          <xdr:col>37</xdr:col>
          <xdr:colOff>236220</xdr:colOff>
          <xdr:row>7</xdr:row>
          <xdr:rowOff>312420</xdr:rowOff>
        </xdr:to>
        <xdr:sp macro="" textlink="">
          <xdr:nvSpPr>
            <xdr:cNvPr id="305162" name="Button 10" hidden="1">
              <a:extLst>
                <a:ext uri="{63B3BB69-23CF-44E3-9099-C40C66FF867C}">
                  <a14:compatExt spid="_x0000_s305162"/>
                </a:ext>
                <a:ext uri="{FF2B5EF4-FFF2-40B4-BE49-F238E27FC236}">
                  <a16:creationId xmlns:a16="http://schemas.microsoft.com/office/drawing/2014/main" id="{00000000-0008-0000-0B00-00000AA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22860</xdr:rowOff>
        </xdr:from>
        <xdr:to>
          <xdr:col>60</xdr:col>
          <xdr:colOff>388620</xdr:colOff>
          <xdr:row>7</xdr:row>
          <xdr:rowOff>312420</xdr:rowOff>
        </xdr:to>
        <xdr:sp macro="" textlink="">
          <xdr:nvSpPr>
            <xdr:cNvPr id="305163" name="Button 11" hidden="1">
              <a:extLst>
                <a:ext uri="{63B3BB69-23CF-44E3-9099-C40C66FF867C}">
                  <a14:compatExt spid="_x0000_s305163"/>
                </a:ext>
                <a:ext uri="{FF2B5EF4-FFF2-40B4-BE49-F238E27FC236}">
                  <a16:creationId xmlns:a16="http://schemas.microsoft.com/office/drawing/2014/main" id="{00000000-0008-0000-0B00-00000BA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0</xdr:colOff>
          <xdr:row>7</xdr:row>
          <xdr:rowOff>30480</xdr:rowOff>
        </xdr:from>
        <xdr:to>
          <xdr:col>61</xdr:col>
          <xdr:colOff>0</xdr:colOff>
          <xdr:row>8</xdr:row>
          <xdr:rowOff>0</xdr:rowOff>
        </xdr:to>
        <xdr:sp macro="" textlink="">
          <xdr:nvSpPr>
            <xdr:cNvPr id="305164" name="Button 12" hidden="1">
              <a:extLst>
                <a:ext uri="{63B3BB69-23CF-44E3-9099-C40C66FF867C}">
                  <a14:compatExt spid="_x0000_s305164"/>
                </a:ext>
                <a:ext uri="{FF2B5EF4-FFF2-40B4-BE49-F238E27FC236}">
                  <a16:creationId xmlns:a16="http://schemas.microsoft.com/office/drawing/2014/main" id="{00000000-0008-0000-0B00-00000CA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30480</xdr:rowOff>
        </xdr:from>
        <xdr:to>
          <xdr:col>1</xdr:col>
          <xdr:colOff>7620</xdr:colOff>
          <xdr:row>8</xdr:row>
          <xdr:rowOff>0</xdr:rowOff>
        </xdr:to>
        <xdr:sp macro="" textlink="">
          <xdr:nvSpPr>
            <xdr:cNvPr id="305165" name="Button 13" hidden="1">
              <a:extLst>
                <a:ext uri="{63B3BB69-23CF-44E3-9099-C40C66FF867C}">
                  <a14:compatExt spid="_x0000_s305165"/>
                </a:ext>
                <a:ext uri="{FF2B5EF4-FFF2-40B4-BE49-F238E27FC236}">
                  <a16:creationId xmlns:a16="http://schemas.microsoft.com/office/drawing/2014/main" id="{00000000-0008-0000-0B00-00000DA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7620</xdr:colOff>
          <xdr:row>7</xdr:row>
          <xdr:rowOff>7620</xdr:rowOff>
        </xdr:from>
        <xdr:to>
          <xdr:col>40</xdr:col>
          <xdr:colOff>0</xdr:colOff>
          <xdr:row>7</xdr:row>
          <xdr:rowOff>182880</xdr:rowOff>
        </xdr:to>
        <xdr:sp macro="" textlink="">
          <xdr:nvSpPr>
            <xdr:cNvPr id="305166" name="Button 14" hidden="1">
              <a:extLst>
                <a:ext uri="{63B3BB69-23CF-44E3-9099-C40C66FF867C}">
                  <a14:compatExt spid="_x0000_s305166"/>
                </a:ext>
                <a:ext uri="{FF2B5EF4-FFF2-40B4-BE49-F238E27FC236}">
                  <a16:creationId xmlns:a16="http://schemas.microsoft.com/office/drawing/2014/main" id="{00000000-0008-0000-0B00-00000EA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7620</xdr:colOff>
          <xdr:row>7</xdr:row>
          <xdr:rowOff>7620</xdr:rowOff>
        </xdr:from>
        <xdr:to>
          <xdr:col>45</xdr:col>
          <xdr:colOff>251460</xdr:colOff>
          <xdr:row>8</xdr:row>
          <xdr:rowOff>0</xdr:rowOff>
        </xdr:to>
        <xdr:sp macro="" textlink="">
          <xdr:nvSpPr>
            <xdr:cNvPr id="305167" name="Button 15" hidden="1">
              <a:extLst>
                <a:ext uri="{63B3BB69-23CF-44E3-9099-C40C66FF867C}">
                  <a14:compatExt spid="_x0000_s305167"/>
                </a:ext>
                <a:ext uri="{FF2B5EF4-FFF2-40B4-BE49-F238E27FC236}">
                  <a16:creationId xmlns:a16="http://schemas.microsoft.com/office/drawing/2014/main" id="{00000000-0008-0000-0B00-00000FA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7620</xdr:colOff>
          <xdr:row>7</xdr:row>
          <xdr:rowOff>7620</xdr:rowOff>
        </xdr:from>
        <xdr:to>
          <xdr:col>48</xdr:col>
          <xdr:colOff>0</xdr:colOff>
          <xdr:row>7</xdr:row>
          <xdr:rowOff>182880</xdr:rowOff>
        </xdr:to>
        <xdr:sp macro="" textlink="">
          <xdr:nvSpPr>
            <xdr:cNvPr id="305168" name="Button 16" hidden="1">
              <a:extLst>
                <a:ext uri="{63B3BB69-23CF-44E3-9099-C40C66FF867C}">
                  <a14:compatExt spid="_x0000_s305168"/>
                </a:ext>
                <a:ext uri="{FF2B5EF4-FFF2-40B4-BE49-F238E27FC236}">
                  <a16:creationId xmlns:a16="http://schemas.microsoft.com/office/drawing/2014/main" id="{00000000-0008-0000-0B00-000010A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22860</xdr:colOff>
          <xdr:row>7</xdr:row>
          <xdr:rowOff>7620</xdr:rowOff>
        </xdr:from>
        <xdr:to>
          <xdr:col>53</xdr:col>
          <xdr:colOff>251460</xdr:colOff>
          <xdr:row>8</xdr:row>
          <xdr:rowOff>0</xdr:rowOff>
        </xdr:to>
        <xdr:sp macro="" textlink="">
          <xdr:nvSpPr>
            <xdr:cNvPr id="305169" name="Button 17" hidden="1">
              <a:extLst>
                <a:ext uri="{63B3BB69-23CF-44E3-9099-C40C66FF867C}">
                  <a14:compatExt spid="_x0000_s305169"/>
                </a:ext>
                <a:ext uri="{FF2B5EF4-FFF2-40B4-BE49-F238E27FC236}">
                  <a16:creationId xmlns:a16="http://schemas.microsoft.com/office/drawing/2014/main" id="{00000000-0008-0000-0B00-000011A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22860</xdr:colOff>
          <xdr:row>7</xdr:row>
          <xdr:rowOff>7620</xdr:rowOff>
        </xdr:from>
        <xdr:to>
          <xdr:col>11</xdr:col>
          <xdr:colOff>190500</xdr:colOff>
          <xdr:row>8</xdr:row>
          <xdr:rowOff>0</xdr:rowOff>
        </xdr:to>
        <xdr:sp macro="" textlink="">
          <xdr:nvSpPr>
            <xdr:cNvPr id="305170" name="Button 18" hidden="1">
              <a:extLst>
                <a:ext uri="{63B3BB69-23CF-44E3-9099-C40C66FF867C}">
                  <a14:compatExt spid="_x0000_s305170"/>
                </a:ext>
                <a:ext uri="{FF2B5EF4-FFF2-40B4-BE49-F238E27FC236}">
                  <a16:creationId xmlns:a16="http://schemas.microsoft.com/office/drawing/2014/main" id="{00000000-0008-0000-0B00-000012A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22860</xdr:colOff>
          <xdr:row>7</xdr:row>
          <xdr:rowOff>7620</xdr:rowOff>
        </xdr:from>
        <xdr:to>
          <xdr:col>19</xdr:col>
          <xdr:colOff>190500</xdr:colOff>
          <xdr:row>8</xdr:row>
          <xdr:rowOff>0</xdr:rowOff>
        </xdr:to>
        <xdr:sp macro="" textlink="">
          <xdr:nvSpPr>
            <xdr:cNvPr id="305171" name="Button 19" hidden="1">
              <a:extLst>
                <a:ext uri="{63B3BB69-23CF-44E3-9099-C40C66FF867C}">
                  <a14:compatExt spid="_x0000_s305171"/>
                </a:ext>
                <a:ext uri="{FF2B5EF4-FFF2-40B4-BE49-F238E27FC236}">
                  <a16:creationId xmlns:a16="http://schemas.microsoft.com/office/drawing/2014/main" id="{00000000-0008-0000-0B00-000013A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45720</xdr:colOff>
          <xdr:row>7</xdr:row>
          <xdr:rowOff>7620</xdr:rowOff>
        </xdr:from>
        <xdr:to>
          <xdr:col>27</xdr:col>
          <xdr:colOff>220980</xdr:colOff>
          <xdr:row>7</xdr:row>
          <xdr:rowOff>304800</xdr:rowOff>
        </xdr:to>
        <xdr:sp macro="" textlink="">
          <xdr:nvSpPr>
            <xdr:cNvPr id="305172" name="Button 20" hidden="1">
              <a:extLst>
                <a:ext uri="{63B3BB69-23CF-44E3-9099-C40C66FF867C}">
                  <a14:compatExt spid="_x0000_s305172"/>
                </a:ext>
                <a:ext uri="{FF2B5EF4-FFF2-40B4-BE49-F238E27FC236}">
                  <a16:creationId xmlns:a16="http://schemas.microsoft.com/office/drawing/2014/main" id="{00000000-0008-0000-0B00-000014A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0</xdr:rowOff>
        </xdr:from>
        <xdr:to>
          <xdr:col>35</xdr:col>
          <xdr:colOff>198120</xdr:colOff>
          <xdr:row>7</xdr:row>
          <xdr:rowOff>312420</xdr:rowOff>
        </xdr:to>
        <xdr:sp macro="" textlink="">
          <xdr:nvSpPr>
            <xdr:cNvPr id="305173" name="Button 21" hidden="1">
              <a:extLst>
                <a:ext uri="{63B3BB69-23CF-44E3-9099-C40C66FF867C}">
                  <a14:compatExt spid="_x0000_s305173"/>
                </a:ext>
                <a:ext uri="{FF2B5EF4-FFF2-40B4-BE49-F238E27FC236}">
                  <a16:creationId xmlns:a16="http://schemas.microsoft.com/office/drawing/2014/main" id="{00000000-0008-0000-0B00-000015A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7620</xdr:rowOff>
        </xdr:from>
        <xdr:to>
          <xdr:col>38</xdr:col>
          <xdr:colOff>0</xdr:colOff>
          <xdr:row>8</xdr:row>
          <xdr:rowOff>0</xdr:rowOff>
        </xdr:to>
        <xdr:sp macro="" textlink="">
          <xdr:nvSpPr>
            <xdr:cNvPr id="305174" name="Button 22" hidden="1">
              <a:extLst>
                <a:ext uri="{63B3BB69-23CF-44E3-9099-C40C66FF867C}">
                  <a14:compatExt spid="_x0000_s305174"/>
                </a:ext>
                <a:ext uri="{FF2B5EF4-FFF2-40B4-BE49-F238E27FC236}">
                  <a16:creationId xmlns:a16="http://schemas.microsoft.com/office/drawing/2014/main" id="{00000000-0008-0000-0B00-000016A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46</xdr:col>
          <xdr:colOff>0</xdr:colOff>
          <xdr:row>7</xdr:row>
          <xdr:rowOff>312420</xdr:rowOff>
        </xdr:to>
        <xdr:sp macro="" textlink="">
          <xdr:nvSpPr>
            <xdr:cNvPr id="305175" name="Button 23" hidden="1">
              <a:extLst>
                <a:ext uri="{63B3BB69-23CF-44E3-9099-C40C66FF867C}">
                  <a14:compatExt spid="_x0000_s305175"/>
                </a:ext>
                <a:ext uri="{FF2B5EF4-FFF2-40B4-BE49-F238E27FC236}">
                  <a16:creationId xmlns:a16="http://schemas.microsoft.com/office/drawing/2014/main" id="{00000000-0008-0000-0B00-000017A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7620</xdr:rowOff>
        </xdr:from>
        <xdr:to>
          <xdr:col>3</xdr:col>
          <xdr:colOff>0</xdr:colOff>
          <xdr:row>7</xdr:row>
          <xdr:rowOff>190500</xdr:rowOff>
        </xdr:to>
        <xdr:sp macro="" textlink="">
          <xdr:nvSpPr>
            <xdr:cNvPr id="305176" name="Button 24" hidden="1">
              <a:extLst>
                <a:ext uri="{63B3BB69-23CF-44E3-9099-C40C66FF867C}">
                  <a14:compatExt spid="_x0000_s305176"/>
                </a:ext>
                <a:ext uri="{FF2B5EF4-FFF2-40B4-BE49-F238E27FC236}">
                  <a16:creationId xmlns:a16="http://schemas.microsoft.com/office/drawing/2014/main" id="{00000000-0008-0000-0B00-000018A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0</xdr:rowOff>
        </xdr:from>
        <xdr:to>
          <xdr:col>43</xdr:col>
          <xdr:colOff>198120</xdr:colOff>
          <xdr:row>7</xdr:row>
          <xdr:rowOff>312420</xdr:rowOff>
        </xdr:to>
        <xdr:sp macro="" textlink="">
          <xdr:nvSpPr>
            <xdr:cNvPr id="305177" name="Button 25" hidden="1">
              <a:extLst>
                <a:ext uri="{63B3BB69-23CF-44E3-9099-C40C66FF867C}">
                  <a14:compatExt spid="_x0000_s305177"/>
                </a:ext>
                <a:ext uri="{FF2B5EF4-FFF2-40B4-BE49-F238E27FC236}">
                  <a16:creationId xmlns:a16="http://schemas.microsoft.com/office/drawing/2014/main" id="{00000000-0008-0000-0B00-000019A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51</xdr:col>
          <xdr:colOff>198120</xdr:colOff>
          <xdr:row>7</xdr:row>
          <xdr:rowOff>312420</xdr:rowOff>
        </xdr:to>
        <xdr:sp macro="" textlink="">
          <xdr:nvSpPr>
            <xdr:cNvPr id="305178" name="Button 26" hidden="1">
              <a:extLst>
                <a:ext uri="{63B3BB69-23CF-44E3-9099-C40C66FF867C}">
                  <a14:compatExt spid="_x0000_s305178"/>
                </a:ext>
                <a:ext uri="{FF2B5EF4-FFF2-40B4-BE49-F238E27FC236}">
                  <a16:creationId xmlns:a16="http://schemas.microsoft.com/office/drawing/2014/main" id="{00000000-0008-0000-0B00-00001AA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160020</xdr:colOff>
          <xdr:row>5</xdr:row>
          <xdr:rowOff>0</xdr:rowOff>
        </xdr:from>
        <xdr:to>
          <xdr:col>2</xdr:col>
          <xdr:colOff>487680</xdr:colOff>
          <xdr:row>7</xdr:row>
          <xdr:rowOff>7620</xdr:rowOff>
        </xdr:to>
        <xdr:sp macro="" textlink="">
          <xdr:nvSpPr>
            <xdr:cNvPr id="315393" name="Button 1" hidden="1">
              <a:extLst>
                <a:ext uri="{63B3BB69-23CF-44E3-9099-C40C66FF867C}">
                  <a14:compatExt spid="_x0000_s315393"/>
                </a:ext>
                <a:ext uri="{FF2B5EF4-FFF2-40B4-BE49-F238E27FC236}">
                  <a16:creationId xmlns:a16="http://schemas.microsoft.com/office/drawing/2014/main" id="{00000000-0008-0000-0C00-000001D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7620</xdr:colOff>
          <xdr:row>7</xdr:row>
          <xdr:rowOff>22860</xdr:rowOff>
        </xdr:from>
        <xdr:to>
          <xdr:col>8</xdr:col>
          <xdr:colOff>0</xdr:colOff>
          <xdr:row>7</xdr:row>
          <xdr:rowOff>190500</xdr:rowOff>
        </xdr:to>
        <xdr:sp macro="" textlink="">
          <xdr:nvSpPr>
            <xdr:cNvPr id="315394" name="Button 2" hidden="1">
              <a:extLst>
                <a:ext uri="{63B3BB69-23CF-44E3-9099-C40C66FF867C}">
                  <a14:compatExt spid="_x0000_s315394"/>
                </a:ext>
                <a:ext uri="{FF2B5EF4-FFF2-40B4-BE49-F238E27FC236}">
                  <a16:creationId xmlns:a16="http://schemas.microsoft.com/office/drawing/2014/main" id="{00000000-0008-0000-0C00-000002D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22860</xdr:colOff>
          <xdr:row>7</xdr:row>
          <xdr:rowOff>7620</xdr:rowOff>
        </xdr:from>
        <xdr:to>
          <xdr:col>16</xdr:col>
          <xdr:colOff>0</xdr:colOff>
          <xdr:row>7</xdr:row>
          <xdr:rowOff>160020</xdr:rowOff>
        </xdr:to>
        <xdr:sp macro="" textlink="">
          <xdr:nvSpPr>
            <xdr:cNvPr id="315395" name="Button 3" hidden="1">
              <a:extLst>
                <a:ext uri="{63B3BB69-23CF-44E3-9099-C40C66FF867C}">
                  <a14:compatExt spid="_x0000_s315395"/>
                </a:ext>
                <a:ext uri="{FF2B5EF4-FFF2-40B4-BE49-F238E27FC236}">
                  <a16:creationId xmlns:a16="http://schemas.microsoft.com/office/drawing/2014/main" id="{00000000-0008-0000-0C00-000003D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7620</xdr:colOff>
          <xdr:row>7</xdr:row>
          <xdr:rowOff>7620</xdr:rowOff>
        </xdr:from>
        <xdr:to>
          <xdr:col>24</xdr:col>
          <xdr:colOff>0</xdr:colOff>
          <xdr:row>7</xdr:row>
          <xdr:rowOff>190500</xdr:rowOff>
        </xdr:to>
        <xdr:sp macro="" textlink="">
          <xdr:nvSpPr>
            <xdr:cNvPr id="315396" name="Button 4" hidden="1">
              <a:extLst>
                <a:ext uri="{63B3BB69-23CF-44E3-9099-C40C66FF867C}">
                  <a14:compatExt spid="_x0000_s315396"/>
                </a:ext>
                <a:ext uri="{FF2B5EF4-FFF2-40B4-BE49-F238E27FC236}">
                  <a16:creationId xmlns:a16="http://schemas.microsoft.com/office/drawing/2014/main" id="{00000000-0008-0000-0C00-000004D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7620</xdr:colOff>
          <xdr:row>7</xdr:row>
          <xdr:rowOff>7620</xdr:rowOff>
        </xdr:from>
        <xdr:to>
          <xdr:col>32</xdr:col>
          <xdr:colOff>0</xdr:colOff>
          <xdr:row>7</xdr:row>
          <xdr:rowOff>182880</xdr:rowOff>
        </xdr:to>
        <xdr:sp macro="" textlink="">
          <xdr:nvSpPr>
            <xdr:cNvPr id="315397" name="Button 5" hidden="1">
              <a:extLst>
                <a:ext uri="{63B3BB69-23CF-44E3-9099-C40C66FF867C}">
                  <a14:compatExt spid="_x0000_s315397"/>
                </a:ext>
                <a:ext uri="{FF2B5EF4-FFF2-40B4-BE49-F238E27FC236}">
                  <a16:creationId xmlns:a16="http://schemas.microsoft.com/office/drawing/2014/main" id="{00000000-0008-0000-0C00-000005D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65</xdr:col>
          <xdr:colOff>7620</xdr:colOff>
          <xdr:row>2</xdr:row>
          <xdr:rowOff>7620</xdr:rowOff>
        </xdr:from>
        <xdr:to>
          <xdr:col>66</xdr:col>
          <xdr:colOff>0</xdr:colOff>
          <xdr:row>4</xdr:row>
          <xdr:rowOff>0</xdr:rowOff>
        </xdr:to>
        <xdr:sp macro="" textlink="">
          <xdr:nvSpPr>
            <xdr:cNvPr id="315398" name="Button 6" hidden="1">
              <a:extLst>
                <a:ext uri="{63B3BB69-23CF-44E3-9099-C40C66FF867C}">
                  <a14:compatExt spid="_x0000_s315398"/>
                </a:ext>
                <a:ext uri="{FF2B5EF4-FFF2-40B4-BE49-F238E27FC236}">
                  <a16:creationId xmlns:a16="http://schemas.microsoft.com/office/drawing/2014/main" id="{00000000-0008-0000-0C00-000006D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Scherm aanpasen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7620</xdr:colOff>
          <xdr:row>6</xdr:row>
          <xdr:rowOff>152400</xdr:rowOff>
        </xdr:from>
        <xdr:to>
          <xdr:col>13</xdr:col>
          <xdr:colOff>251460</xdr:colOff>
          <xdr:row>8</xdr:row>
          <xdr:rowOff>0</xdr:rowOff>
        </xdr:to>
        <xdr:sp macro="" textlink="">
          <xdr:nvSpPr>
            <xdr:cNvPr id="315399" name="Button 7" hidden="1">
              <a:extLst>
                <a:ext uri="{63B3BB69-23CF-44E3-9099-C40C66FF867C}">
                  <a14:compatExt spid="_x0000_s315399"/>
                </a:ext>
                <a:ext uri="{FF2B5EF4-FFF2-40B4-BE49-F238E27FC236}">
                  <a16:creationId xmlns:a16="http://schemas.microsoft.com/office/drawing/2014/main" id="{00000000-0008-0000-0C00-000007D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190500</xdr:colOff>
          <xdr:row>7</xdr:row>
          <xdr:rowOff>7620</xdr:rowOff>
        </xdr:from>
        <xdr:to>
          <xdr:col>21</xdr:col>
          <xdr:colOff>251460</xdr:colOff>
          <xdr:row>8</xdr:row>
          <xdr:rowOff>0</xdr:rowOff>
        </xdr:to>
        <xdr:sp macro="" textlink="">
          <xdr:nvSpPr>
            <xdr:cNvPr id="315400" name="Button 8" hidden="1">
              <a:extLst>
                <a:ext uri="{63B3BB69-23CF-44E3-9099-C40C66FF867C}">
                  <a14:compatExt spid="_x0000_s315400"/>
                </a:ext>
                <a:ext uri="{FF2B5EF4-FFF2-40B4-BE49-F238E27FC236}">
                  <a16:creationId xmlns:a16="http://schemas.microsoft.com/office/drawing/2014/main" id="{00000000-0008-0000-0C00-000008D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30480</xdr:rowOff>
        </xdr:from>
        <xdr:to>
          <xdr:col>30</xdr:col>
          <xdr:colOff>0</xdr:colOff>
          <xdr:row>8</xdr:row>
          <xdr:rowOff>0</xdr:rowOff>
        </xdr:to>
        <xdr:sp macro="" textlink="">
          <xdr:nvSpPr>
            <xdr:cNvPr id="315401" name="Button 9" hidden="1">
              <a:extLst>
                <a:ext uri="{63B3BB69-23CF-44E3-9099-C40C66FF867C}">
                  <a14:compatExt spid="_x0000_s315401"/>
                </a:ext>
                <a:ext uri="{FF2B5EF4-FFF2-40B4-BE49-F238E27FC236}">
                  <a16:creationId xmlns:a16="http://schemas.microsoft.com/office/drawing/2014/main" id="{00000000-0008-0000-0C00-000009D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22860</xdr:rowOff>
        </xdr:from>
        <xdr:to>
          <xdr:col>60</xdr:col>
          <xdr:colOff>388620</xdr:colOff>
          <xdr:row>7</xdr:row>
          <xdr:rowOff>312420</xdr:rowOff>
        </xdr:to>
        <xdr:sp macro="" textlink="">
          <xdr:nvSpPr>
            <xdr:cNvPr id="315402" name="Button 10" hidden="1">
              <a:extLst>
                <a:ext uri="{63B3BB69-23CF-44E3-9099-C40C66FF867C}">
                  <a14:compatExt spid="_x0000_s315402"/>
                </a:ext>
                <a:ext uri="{FF2B5EF4-FFF2-40B4-BE49-F238E27FC236}">
                  <a16:creationId xmlns:a16="http://schemas.microsoft.com/office/drawing/2014/main" id="{00000000-0008-0000-0C00-00000AD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7620</xdr:colOff>
          <xdr:row>7</xdr:row>
          <xdr:rowOff>30480</xdr:rowOff>
        </xdr:from>
        <xdr:to>
          <xdr:col>61</xdr:col>
          <xdr:colOff>381000</xdr:colOff>
          <xdr:row>8</xdr:row>
          <xdr:rowOff>0</xdr:rowOff>
        </xdr:to>
        <xdr:sp macro="" textlink="">
          <xdr:nvSpPr>
            <xdr:cNvPr id="315403" name="Button 11" hidden="1">
              <a:extLst>
                <a:ext uri="{63B3BB69-23CF-44E3-9099-C40C66FF867C}">
                  <a14:compatExt spid="_x0000_s315403"/>
                </a:ext>
                <a:ext uri="{FF2B5EF4-FFF2-40B4-BE49-F238E27FC236}">
                  <a16:creationId xmlns:a16="http://schemas.microsoft.com/office/drawing/2014/main" id="{00000000-0008-0000-0C00-00000BD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30480</xdr:rowOff>
        </xdr:from>
        <xdr:to>
          <xdr:col>1</xdr:col>
          <xdr:colOff>7620</xdr:colOff>
          <xdr:row>8</xdr:row>
          <xdr:rowOff>0</xdr:rowOff>
        </xdr:to>
        <xdr:sp macro="" textlink="">
          <xdr:nvSpPr>
            <xdr:cNvPr id="315404" name="Button 12" hidden="1">
              <a:extLst>
                <a:ext uri="{63B3BB69-23CF-44E3-9099-C40C66FF867C}">
                  <a14:compatExt spid="_x0000_s315404"/>
                </a:ext>
                <a:ext uri="{FF2B5EF4-FFF2-40B4-BE49-F238E27FC236}">
                  <a16:creationId xmlns:a16="http://schemas.microsoft.com/office/drawing/2014/main" id="{00000000-0008-0000-0C00-00000CD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7620</xdr:colOff>
          <xdr:row>7</xdr:row>
          <xdr:rowOff>7620</xdr:rowOff>
        </xdr:from>
        <xdr:to>
          <xdr:col>40</xdr:col>
          <xdr:colOff>0</xdr:colOff>
          <xdr:row>7</xdr:row>
          <xdr:rowOff>182880</xdr:rowOff>
        </xdr:to>
        <xdr:sp macro="" textlink="">
          <xdr:nvSpPr>
            <xdr:cNvPr id="315405" name="Button 13" hidden="1">
              <a:extLst>
                <a:ext uri="{63B3BB69-23CF-44E3-9099-C40C66FF867C}">
                  <a14:compatExt spid="_x0000_s315405"/>
                </a:ext>
                <a:ext uri="{FF2B5EF4-FFF2-40B4-BE49-F238E27FC236}">
                  <a16:creationId xmlns:a16="http://schemas.microsoft.com/office/drawing/2014/main" id="{00000000-0008-0000-0C00-00000DD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7620</xdr:colOff>
          <xdr:row>7</xdr:row>
          <xdr:rowOff>7620</xdr:rowOff>
        </xdr:from>
        <xdr:to>
          <xdr:col>48</xdr:col>
          <xdr:colOff>0</xdr:colOff>
          <xdr:row>7</xdr:row>
          <xdr:rowOff>182880</xdr:rowOff>
        </xdr:to>
        <xdr:sp macro="" textlink="">
          <xdr:nvSpPr>
            <xdr:cNvPr id="315406" name="Button 14" hidden="1">
              <a:extLst>
                <a:ext uri="{63B3BB69-23CF-44E3-9099-C40C66FF867C}">
                  <a14:compatExt spid="_x0000_s315406"/>
                </a:ext>
                <a:ext uri="{FF2B5EF4-FFF2-40B4-BE49-F238E27FC236}">
                  <a16:creationId xmlns:a16="http://schemas.microsoft.com/office/drawing/2014/main" id="{00000000-0008-0000-0C00-00000ED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22860</xdr:colOff>
          <xdr:row>7</xdr:row>
          <xdr:rowOff>7620</xdr:rowOff>
        </xdr:from>
        <xdr:to>
          <xdr:col>11</xdr:col>
          <xdr:colOff>190500</xdr:colOff>
          <xdr:row>8</xdr:row>
          <xdr:rowOff>0</xdr:rowOff>
        </xdr:to>
        <xdr:sp macro="" textlink="">
          <xdr:nvSpPr>
            <xdr:cNvPr id="315407" name="Button 15" hidden="1">
              <a:extLst>
                <a:ext uri="{63B3BB69-23CF-44E3-9099-C40C66FF867C}">
                  <a14:compatExt spid="_x0000_s315407"/>
                </a:ext>
                <a:ext uri="{FF2B5EF4-FFF2-40B4-BE49-F238E27FC236}">
                  <a16:creationId xmlns:a16="http://schemas.microsoft.com/office/drawing/2014/main" id="{00000000-0008-0000-0C00-00000FD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655320</xdr:colOff>
          <xdr:row>5</xdr:row>
          <xdr:rowOff>0</xdr:rowOff>
        </xdr:from>
        <xdr:to>
          <xdr:col>5</xdr:col>
          <xdr:colOff>0</xdr:colOff>
          <xdr:row>6</xdr:row>
          <xdr:rowOff>152400</xdr:rowOff>
        </xdr:to>
        <xdr:sp macro="" textlink="">
          <xdr:nvSpPr>
            <xdr:cNvPr id="315408" name="Button 16" hidden="1">
              <a:extLst>
                <a:ext uri="{63B3BB69-23CF-44E3-9099-C40C66FF867C}">
                  <a14:compatExt spid="_x0000_s315408"/>
                </a:ext>
                <a:ext uri="{FF2B5EF4-FFF2-40B4-BE49-F238E27FC236}">
                  <a16:creationId xmlns:a16="http://schemas.microsoft.com/office/drawing/2014/main" id="{00000000-0008-0000-0C00-000010D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Opbouwen handicap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7620</xdr:rowOff>
        </xdr:from>
        <xdr:to>
          <xdr:col>3</xdr:col>
          <xdr:colOff>0</xdr:colOff>
          <xdr:row>7</xdr:row>
          <xdr:rowOff>190500</xdr:rowOff>
        </xdr:to>
        <xdr:sp macro="" textlink="">
          <xdr:nvSpPr>
            <xdr:cNvPr id="315409" name="Button 17" hidden="1">
              <a:extLst>
                <a:ext uri="{63B3BB69-23CF-44E3-9099-C40C66FF867C}">
                  <a14:compatExt spid="_x0000_s315409"/>
                </a:ext>
                <a:ext uri="{FF2B5EF4-FFF2-40B4-BE49-F238E27FC236}">
                  <a16:creationId xmlns:a16="http://schemas.microsoft.com/office/drawing/2014/main" id="{00000000-0008-0000-0C00-000011D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22860</xdr:colOff>
          <xdr:row>7</xdr:row>
          <xdr:rowOff>7620</xdr:rowOff>
        </xdr:from>
        <xdr:to>
          <xdr:col>19</xdr:col>
          <xdr:colOff>190500</xdr:colOff>
          <xdr:row>8</xdr:row>
          <xdr:rowOff>0</xdr:rowOff>
        </xdr:to>
        <xdr:sp macro="" textlink="">
          <xdr:nvSpPr>
            <xdr:cNvPr id="315410" name="Button 18" hidden="1">
              <a:extLst>
                <a:ext uri="{63B3BB69-23CF-44E3-9099-C40C66FF867C}">
                  <a14:compatExt spid="_x0000_s315410"/>
                </a:ext>
                <a:ext uri="{FF2B5EF4-FFF2-40B4-BE49-F238E27FC236}">
                  <a16:creationId xmlns:a16="http://schemas.microsoft.com/office/drawing/2014/main" id="{00000000-0008-0000-0C00-000012D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22860</xdr:colOff>
          <xdr:row>7</xdr:row>
          <xdr:rowOff>7620</xdr:rowOff>
        </xdr:from>
        <xdr:to>
          <xdr:col>27</xdr:col>
          <xdr:colOff>190500</xdr:colOff>
          <xdr:row>8</xdr:row>
          <xdr:rowOff>0</xdr:rowOff>
        </xdr:to>
        <xdr:sp macro="" textlink="">
          <xdr:nvSpPr>
            <xdr:cNvPr id="315411" name="Button 19" hidden="1">
              <a:extLst>
                <a:ext uri="{63B3BB69-23CF-44E3-9099-C40C66FF867C}">
                  <a14:compatExt spid="_x0000_s315411"/>
                </a:ext>
                <a:ext uri="{FF2B5EF4-FFF2-40B4-BE49-F238E27FC236}">
                  <a16:creationId xmlns:a16="http://schemas.microsoft.com/office/drawing/2014/main" id="{00000000-0008-0000-0C00-000013D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7620</xdr:rowOff>
        </xdr:from>
        <xdr:to>
          <xdr:col>35</xdr:col>
          <xdr:colOff>190500</xdr:colOff>
          <xdr:row>8</xdr:row>
          <xdr:rowOff>0</xdr:rowOff>
        </xdr:to>
        <xdr:sp macro="" textlink="">
          <xdr:nvSpPr>
            <xdr:cNvPr id="315412" name="Button 20" hidden="1">
              <a:extLst>
                <a:ext uri="{63B3BB69-23CF-44E3-9099-C40C66FF867C}">
                  <a14:compatExt spid="_x0000_s315412"/>
                </a:ext>
                <a:ext uri="{FF2B5EF4-FFF2-40B4-BE49-F238E27FC236}">
                  <a16:creationId xmlns:a16="http://schemas.microsoft.com/office/drawing/2014/main" id="{00000000-0008-0000-0C00-000014D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7620</xdr:rowOff>
        </xdr:from>
        <xdr:to>
          <xdr:col>43</xdr:col>
          <xdr:colOff>190500</xdr:colOff>
          <xdr:row>8</xdr:row>
          <xdr:rowOff>0</xdr:rowOff>
        </xdr:to>
        <xdr:sp macro="" textlink="">
          <xdr:nvSpPr>
            <xdr:cNvPr id="315413" name="Button 21" hidden="1">
              <a:extLst>
                <a:ext uri="{63B3BB69-23CF-44E3-9099-C40C66FF867C}">
                  <a14:compatExt spid="_x0000_s315413"/>
                </a:ext>
                <a:ext uri="{FF2B5EF4-FFF2-40B4-BE49-F238E27FC236}">
                  <a16:creationId xmlns:a16="http://schemas.microsoft.com/office/drawing/2014/main" id="{00000000-0008-0000-0C00-000015D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7620</xdr:rowOff>
        </xdr:from>
        <xdr:to>
          <xdr:col>51</xdr:col>
          <xdr:colOff>190500</xdr:colOff>
          <xdr:row>8</xdr:row>
          <xdr:rowOff>0</xdr:rowOff>
        </xdr:to>
        <xdr:sp macro="" textlink="">
          <xdr:nvSpPr>
            <xdr:cNvPr id="315414" name="Button 22" hidden="1">
              <a:extLst>
                <a:ext uri="{63B3BB69-23CF-44E3-9099-C40C66FF867C}">
                  <a14:compatExt spid="_x0000_s315414"/>
                </a:ext>
                <a:ext uri="{FF2B5EF4-FFF2-40B4-BE49-F238E27FC236}">
                  <a16:creationId xmlns:a16="http://schemas.microsoft.com/office/drawing/2014/main" id="{00000000-0008-0000-0C00-000016D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30480</xdr:rowOff>
        </xdr:from>
        <xdr:to>
          <xdr:col>38</xdr:col>
          <xdr:colOff>0</xdr:colOff>
          <xdr:row>8</xdr:row>
          <xdr:rowOff>0</xdr:rowOff>
        </xdr:to>
        <xdr:sp macro="" textlink="">
          <xdr:nvSpPr>
            <xdr:cNvPr id="315415" name="Button 23" hidden="1">
              <a:extLst>
                <a:ext uri="{63B3BB69-23CF-44E3-9099-C40C66FF867C}">
                  <a14:compatExt spid="_x0000_s315415"/>
                </a:ext>
                <a:ext uri="{FF2B5EF4-FFF2-40B4-BE49-F238E27FC236}">
                  <a16:creationId xmlns:a16="http://schemas.microsoft.com/office/drawing/2014/main" id="{00000000-0008-0000-0C00-000017D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30480</xdr:rowOff>
        </xdr:from>
        <xdr:to>
          <xdr:col>46</xdr:col>
          <xdr:colOff>0</xdr:colOff>
          <xdr:row>8</xdr:row>
          <xdr:rowOff>0</xdr:rowOff>
        </xdr:to>
        <xdr:sp macro="" textlink="">
          <xdr:nvSpPr>
            <xdr:cNvPr id="315416" name="Button 24" hidden="1">
              <a:extLst>
                <a:ext uri="{63B3BB69-23CF-44E3-9099-C40C66FF867C}">
                  <a14:compatExt spid="_x0000_s315416"/>
                </a:ext>
                <a:ext uri="{FF2B5EF4-FFF2-40B4-BE49-F238E27FC236}">
                  <a16:creationId xmlns:a16="http://schemas.microsoft.com/office/drawing/2014/main" id="{00000000-0008-0000-0C00-000018D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30480</xdr:rowOff>
        </xdr:from>
        <xdr:to>
          <xdr:col>46</xdr:col>
          <xdr:colOff>0</xdr:colOff>
          <xdr:row>8</xdr:row>
          <xdr:rowOff>0</xdr:rowOff>
        </xdr:to>
        <xdr:sp macro="" textlink="">
          <xdr:nvSpPr>
            <xdr:cNvPr id="315417" name="Button 25" hidden="1">
              <a:extLst>
                <a:ext uri="{63B3BB69-23CF-44E3-9099-C40C66FF867C}">
                  <a14:compatExt spid="_x0000_s315417"/>
                </a:ext>
                <a:ext uri="{FF2B5EF4-FFF2-40B4-BE49-F238E27FC236}">
                  <a16:creationId xmlns:a16="http://schemas.microsoft.com/office/drawing/2014/main" id="{00000000-0008-0000-0C00-000019D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7620</xdr:colOff>
          <xdr:row>2</xdr:row>
          <xdr:rowOff>0</xdr:rowOff>
        </xdr:from>
        <xdr:to>
          <xdr:col>3</xdr:col>
          <xdr:colOff>1775460</xdr:colOff>
          <xdr:row>2</xdr:row>
          <xdr:rowOff>312420</xdr:rowOff>
        </xdr:to>
        <xdr:sp macro="" textlink="">
          <xdr:nvSpPr>
            <xdr:cNvPr id="65537" name="Button 1" hidden="1">
              <a:extLst>
                <a:ext uri="{63B3BB69-23CF-44E3-9099-C40C66FF867C}">
                  <a14:compatExt spid="_x0000_s65537"/>
                </a:ext>
                <a:ext uri="{FF2B5EF4-FFF2-40B4-BE49-F238E27FC236}">
                  <a16:creationId xmlns:a16="http://schemas.microsoft.com/office/drawing/2014/main" id="{00000000-0008-0000-0D00-0000010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Kampioenen opbouwen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2</xdr:row>
          <xdr:rowOff>7620</xdr:rowOff>
        </xdr:from>
        <xdr:to>
          <xdr:col>6</xdr:col>
          <xdr:colOff>845820</xdr:colOff>
          <xdr:row>2</xdr:row>
          <xdr:rowOff>312420</xdr:rowOff>
        </xdr:to>
        <xdr:sp macro="" textlink="">
          <xdr:nvSpPr>
            <xdr:cNvPr id="65538" name="Check Box 2" hidden="1">
              <a:extLst>
                <a:ext uri="{63B3BB69-23CF-44E3-9099-C40C66FF867C}">
                  <a14:compatExt spid="_x0000_s65538"/>
                </a:ext>
                <a:ext uri="{FF2B5EF4-FFF2-40B4-BE49-F238E27FC236}">
                  <a16:creationId xmlns:a16="http://schemas.microsoft.com/office/drawing/2014/main" id="{00000000-0008-0000-0D00-000002000100}"/>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NL" sz="800" b="0" i="0" u="none" strike="noStrike" baseline="0">
                  <a:solidFill>
                    <a:srgbClr val="000000"/>
                  </a:solidFill>
                  <a:latin typeface="Tahoma"/>
                  <a:ea typeface="Tahoma"/>
                  <a:cs typeface="Tahoma"/>
                </a:rPr>
                <a:t>Per klasse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845820</xdr:colOff>
          <xdr:row>2</xdr:row>
          <xdr:rowOff>7620</xdr:rowOff>
        </xdr:from>
        <xdr:to>
          <xdr:col>6</xdr:col>
          <xdr:colOff>1546860</xdr:colOff>
          <xdr:row>2</xdr:row>
          <xdr:rowOff>312420</xdr:rowOff>
        </xdr:to>
        <xdr:sp macro="" textlink="">
          <xdr:nvSpPr>
            <xdr:cNvPr id="65540" name="Check Box 4" hidden="1">
              <a:extLst>
                <a:ext uri="{63B3BB69-23CF-44E3-9099-C40C66FF867C}">
                  <a14:compatExt spid="_x0000_s65540"/>
                </a:ext>
                <a:ext uri="{FF2B5EF4-FFF2-40B4-BE49-F238E27FC236}">
                  <a16:creationId xmlns:a16="http://schemas.microsoft.com/office/drawing/2014/main" id="{00000000-0008-0000-0D00-000004000100}"/>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NL" sz="800" b="0" i="0" u="none" strike="noStrike" baseline="0">
                  <a:solidFill>
                    <a:srgbClr val="000000"/>
                  </a:solidFill>
                  <a:latin typeface="Tahoma"/>
                  <a:ea typeface="Tahoma"/>
                  <a:cs typeface="Tahoma"/>
                </a:rPr>
                <a:t>Per letter</a:t>
              </a:r>
            </a:p>
          </xdr:txBody>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22860</xdr:colOff>
          <xdr:row>5</xdr:row>
          <xdr:rowOff>0</xdr:rowOff>
        </xdr:from>
        <xdr:to>
          <xdr:col>2</xdr:col>
          <xdr:colOff>1112520</xdr:colOff>
          <xdr:row>6</xdr:row>
          <xdr:rowOff>121920</xdr:rowOff>
        </xdr:to>
        <xdr:sp macro="" textlink="">
          <xdr:nvSpPr>
            <xdr:cNvPr id="130049" name="Button 1" hidden="1">
              <a:extLst>
                <a:ext uri="{63B3BB69-23CF-44E3-9099-C40C66FF867C}">
                  <a14:compatExt spid="_x0000_s130049"/>
                </a:ext>
                <a:ext uri="{FF2B5EF4-FFF2-40B4-BE49-F238E27FC236}">
                  <a16:creationId xmlns:a16="http://schemas.microsoft.com/office/drawing/2014/main" id="{00000000-0008-0000-0E00-000001F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Winnaars opbouwen</a:t>
              </a:r>
            </a:p>
            <a:p>
              <a:pPr algn="ctr" rtl="0">
                <a:defRPr sz="1000"/>
              </a:pPr>
              <a:endParaRPr lang="nl-NL" sz="1000" b="0" i="0" u="none" strike="noStrike" baseline="0">
                <a:solidFill>
                  <a:srgbClr val="000000"/>
                </a:solidFill>
                <a:latin typeface="Arial"/>
                <a:cs typeface="Arial"/>
              </a:endParaRP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30480</xdr:rowOff>
        </xdr:from>
        <xdr:to>
          <xdr:col>2</xdr:col>
          <xdr:colOff>0</xdr:colOff>
          <xdr:row>8</xdr:row>
          <xdr:rowOff>0</xdr:rowOff>
        </xdr:to>
        <xdr:sp macro="" textlink="">
          <xdr:nvSpPr>
            <xdr:cNvPr id="130061" name="Button 13" hidden="1">
              <a:extLst>
                <a:ext uri="{63B3BB69-23CF-44E3-9099-C40C66FF867C}">
                  <a14:compatExt spid="_x0000_s130061"/>
                </a:ext>
                <a:ext uri="{FF2B5EF4-FFF2-40B4-BE49-F238E27FC236}">
                  <a16:creationId xmlns:a16="http://schemas.microsoft.com/office/drawing/2014/main" id="{00000000-0008-0000-0E00-00000DF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807720</xdr:colOff>
          <xdr:row>5</xdr:row>
          <xdr:rowOff>22860</xdr:rowOff>
        </xdr:from>
        <xdr:to>
          <xdr:col>6</xdr:col>
          <xdr:colOff>213360</xdr:colOff>
          <xdr:row>6</xdr:row>
          <xdr:rowOff>144780</xdr:rowOff>
        </xdr:to>
        <xdr:sp macro="" textlink="">
          <xdr:nvSpPr>
            <xdr:cNvPr id="130073" name="Button 25" hidden="1">
              <a:extLst>
                <a:ext uri="{63B3BB69-23CF-44E3-9099-C40C66FF867C}">
                  <a14:compatExt spid="_x0000_s130073"/>
                </a:ext>
                <a:ext uri="{FF2B5EF4-FFF2-40B4-BE49-F238E27FC236}">
                  <a16:creationId xmlns:a16="http://schemas.microsoft.com/office/drawing/2014/main" id="{00000000-0008-0000-0E00-000019F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Importeren gegevens</a:t>
              </a:r>
            </a:p>
            <a:p>
              <a:pPr algn="ctr" rtl="0">
                <a:defRPr sz="1000"/>
              </a:pPr>
              <a:endParaRPr lang="nl-NL" sz="1000" b="0" i="0" u="none" strike="noStrike" baseline="0">
                <a:solidFill>
                  <a:srgbClr val="000000"/>
                </a:solidFill>
                <a:latin typeface="Arial"/>
                <a:cs typeface="Arial"/>
              </a:endParaRP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236220</xdr:colOff>
          <xdr:row>5</xdr:row>
          <xdr:rowOff>7620</xdr:rowOff>
        </xdr:from>
        <xdr:to>
          <xdr:col>10</xdr:col>
          <xdr:colOff>83820</xdr:colOff>
          <xdr:row>6</xdr:row>
          <xdr:rowOff>137160</xdr:rowOff>
        </xdr:to>
        <xdr:sp macro="" textlink="">
          <xdr:nvSpPr>
            <xdr:cNvPr id="130074" name="Button 26" hidden="1">
              <a:extLst>
                <a:ext uri="{63B3BB69-23CF-44E3-9099-C40C66FF867C}">
                  <a14:compatExt spid="_x0000_s130074"/>
                </a:ext>
                <a:ext uri="{FF2B5EF4-FFF2-40B4-BE49-F238E27FC236}">
                  <a16:creationId xmlns:a16="http://schemas.microsoft.com/office/drawing/2014/main" id="{00000000-0008-0000-0E00-00001AF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Verwerken gegevens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1143000</xdr:colOff>
          <xdr:row>5</xdr:row>
          <xdr:rowOff>7620</xdr:rowOff>
        </xdr:from>
        <xdr:to>
          <xdr:col>3</xdr:col>
          <xdr:colOff>769620</xdr:colOff>
          <xdr:row>6</xdr:row>
          <xdr:rowOff>137160</xdr:rowOff>
        </xdr:to>
        <xdr:sp macro="" textlink="">
          <xdr:nvSpPr>
            <xdr:cNvPr id="130075" name="Button 27" hidden="1">
              <a:extLst>
                <a:ext uri="{63B3BB69-23CF-44E3-9099-C40C66FF867C}">
                  <a14:compatExt spid="_x0000_s130075"/>
                </a:ext>
                <a:ext uri="{FF2B5EF4-FFF2-40B4-BE49-F238E27FC236}">
                  <a16:creationId xmlns:a16="http://schemas.microsoft.com/office/drawing/2014/main" id="{00000000-0008-0000-0E00-00001BF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Dubbele paarden/pony's</a:t>
              </a:r>
            </a:p>
          </xdr:txBody>
        </xdr:sp>
        <xdr:clientData fPrintsWithSheet="0"/>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289560</xdr:colOff>
          <xdr:row>16</xdr:row>
          <xdr:rowOff>60960</xdr:rowOff>
        </xdr:from>
        <xdr:to>
          <xdr:col>2</xdr:col>
          <xdr:colOff>3032760</xdr:colOff>
          <xdr:row>17</xdr:row>
          <xdr:rowOff>152400</xdr:rowOff>
        </xdr:to>
        <xdr:sp macro="" textlink="">
          <xdr:nvSpPr>
            <xdr:cNvPr id="230402" name="Button 2" hidden="1">
              <a:extLst>
                <a:ext uri="{63B3BB69-23CF-44E3-9099-C40C66FF867C}">
                  <a14:compatExt spid="_x0000_s230402"/>
                </a:ext>
                <a:ext uri="{FF2B5EF4-FFF2-40B4-BE49-F238E27FC236}">
                  <a16:creationId xmlns:a16="http://schemas.microsoft.com/office/drawing/2014/main" id="{00000000-0008-0000-0F00-0000028403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Tabbladen zichtbaar of verbergen</a:t>
              </a:r>
            </a:p>
          </xdr:txBody>
        </xdr:sp>
        <xdr:clientData fPrintsWithSheet="0"/>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1280160</xdr:colOff>
          <xdr:row>2</xdr:row>
          <xdr:rowOff>7620</xdr:rowOff>
        </xdr:from>
        <xdr:to>
          <xdr:col>7</xdr:col>
          <xdr:colOff>2004060</xdr:colOff>
          <xdr:row>3</xdr:row>
          <xdr:rowOff>0</xdr:rowOff>
        </xdr:to>
        <xdr:sp macro="" textlink="">
          <xdr:nvSpPr>
            <xdr:cNvPr id="2049" name="Button 1" hidden="1">
              <a:extLst>
                <a:ext uri="{63B3BB69-23CF-44E3-9099-C40C66FF867C}">
                  <a14:compatExt spid="_x0000_s2049"/>
                </a:ext>
                <a:ext uri="{FF2B5EF4-FFF2-40B4-BE49-F238E27FC236}">
                  <a16:creationId xmlns:a16="http://schemas.microsoft.com/office/drawing/2014/main" id="{00000000-0008-0000-1000-00000108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Afvaardiging opbouwen</a:t>
              </a:r>
            </a:p>
          </xdr:txBody>
        </xdr:sp>
        <xdr:clientData fPrintsWithSheet="0"/>
      </xdr:twoCellAnchor>
    </mc:Choice>
    <mc:Fallback/>
  </mc:AlternateContent>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1.xml"/><Relationship Id="rId13" Type="http://schemas.openxmlformats.org/officeDocument/2006/relationships/ctrlProp" Target="../ctrlProps/ctrlProp36.xml"/><Relationship Id="rId18" Type="http://schemas.openxmlformats.org/officeDocument/2006/relationships/ctrlProp" Target="../ctrlProps/ctrlProp41.xml"/><Relationship Id="rId26" Type="http://schemas.openxmlformats.org/officeDocument/2006/relationships/ctrlProp" Target="../ctrlProps/ctrlProp49.xml"/><Relationship Id="rId3" Type="http://schemas.openxmlformats.org/officeDocument/2006/relationships/vmlDrawing" Target="../drawings/vmlDrawing2.vml"/><Relationship Id="rId21" Type="http://schemas.openxmlformats.org/officeDocument/2006/relationships/ctrlProp" Target="../ctrlProps/ctrlProp44.xml"/><Relationship Id="rId7" Type="http://schemas.openxmlformats.org/officeDocument/2006/relationships/ctrlProp" Target="../ctrlProps/ctrlProp30.xml"/><Relationship Id="rId12" Type="http://schemas.openxmlformats.org/officeDocument/2006/relationships/ctrlProp" Target="../ctrlProps/ctrlProp35.xml"/><Relationship Id="rId17" Type="http://schemas.openxmlformats.org/officeDocument/2006/relationships/ctrlProp" Target="../ctrlProps/ctrlProp40.xml"/><Relationship Id="rId25" Type="http://schemas.openxmlformats.org/officeDocument/2006/relationships/ctrlProp" Target="../ctrlProps/ctrlProp48.xml"/><Relationship Id="rId2" Type="http://schemas.openxmlformats.org/officeDocument/2006/relationships/drawing" Target="../drawings/drawing2.xml"/><Relationship Id="rId16" Type="http://schemas.openxmlformats.org/officeDocument/2006/relationships/ctrlProp" Target="../ctrlProps/ctrlProp39.xml"/><Relationship Id="rId20" Type="http://schemas.openxmlformats.org/officeDocument/2006/relationships/ctrlProp" Target="../ctrlProps/ctrlProp43.xml"/><Relationship Id="rId29" Type="http://schemas.openxmlformats.org/officeDocument/2006/relationships/ctrlProp" Target="../ctrlProps/ctrlProp52.xml"/><Relationship Id="rId1" Type="http://schemas.openxmlformats.org/officeDocument/2006/relationships/printerSettings" Target="../printerSettings/printerSettings2.bin"/><Relationship Id="rId6" Type="http://schemas.openxmlformats.org/officeDocument/2006/relationships/ctrlProp" Target="../ctrlProps/ctrlProp29.xml"/><Relationship Id="rId11" Type="http://schemas.openxmlformats.org/officeDocument/2006/relationships/ctrlProp" Target="../ctrlProps/ctrlProp34.xml"/><Relationship Id="rId24" Type="http://schemas.openxmlformats.org/officeDocument/2006/relationships/ctrlProp" Target="../ctrlProps/ctrlProp47.xml"/><Relationship Id="rId5" Type="http://schemas.openxmlformats.org/officeDocument/2006/relationships/ctrlProp" Target="../ctrlProps/ctrlProp28.xml"/><Relationship Id="rId15" Type="http://schemas.openxmlformats.org/officeDocument/2006/relationships/ctrlProp" Target="../ctrlProps/ctrlProp38.xml"/><Relationship Id="rId23" Type="http://schemas.openxmlformats.org/officeDocument/2006/relationships/ctrlProp" Target="../ctrlProps/ctrlProp46.xml"/><Relationship Id="rId28" Type="http://schemas.openxmlformats.org/officeDocument/2006/relationships/ctrlProp" Target="../ctrlProps/ctrlProp51.xml"/><Relationship Id="rId10" Type="http://schemas.openxmlformats.org/officeDocument/2006/relationships/ctrlProp" Target="../ctrlProps/ctrlProp33.xml"/><Relationship Id="rId19" Type="http://schemas.openxmlformats.org/officeDocument/2006/relationships/ctrlProp" Target="../ctrlProps/ctrlProp42.xml"/><Relationship Id="rId4" Type="http://schemas.openxmlformats.org/officeDocument/2006/relationships/ctrlProp" Target="../ctrlProps/ctrlProp27.xml"/><Relationship Id="rId9" Type="http://schemas.openxmlformats.org/officeDocument/2006/relationships/ctrlProp" Target="../ctrlProps/ctrlProp32.xml"/><Relationship Id="rId14" Type="http://schemas.openxmlformats.org/officeDocument/2006/relationships/ctrlProp" Target="../ctrlProps/ctrlProp37.xml"/><Relationship Id="rId22" Type="http://schemas.openxmlformats.org/officeDocument/2006/relationships/ctrlProp" Target="../ctrlProps/ctrlProp45.xml"/><Relationship Id="rId27" Type="http://schemas.openxmlformats.org/officeDocument/2006/relationships/ctrlProp" Target="../ctrlProps/ctrlProp50.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7.xml"/><Relationship Id="rId13" Type="http://schemas.openxmlformats.org/officeDocument/2006/relationships/ctrlProp" Target="../ctrlProps/ctrlProp62.xml"/><Relationship Id="rId18" Type="http://schemas.openxmlformats.org/officeDocument/2006/relationships/ctrlProp" Target="../ctrlProps/ctrlProp67.xml"/><Relationship Id="rId26" Type="http://schemas.openxmlformats.org/officeDocument/2006/relationships/ctrlProp" Target="../ctrlProps/ctrlProp75.xml"/><Relationship Id="rId3" Type="http://schemas.openxmlformats.org/officeDocument/2006/relationships/vmlDrawing" Target="../drawings/vmlDrawing3.vml"/><Relationship Id="rId21" Type="http://schemas.openxmlformats.org/officeDocument/2006/relationships/ctrlProp" Target="../ctrlProps/ctrlProp70.xml"/><Relationship Id="rId7" Type="http://schemas.openxmlformats.org/officeDocument/2006/relationships/ctrlProp" Target="../ctrlProps/ctrlProp56.xml"/><Relationship Id="rId12" Type="http://schemas.openxmlformats.org/officeDocument/2006/relationships/ctrlProp" Target="../ctrlProps/ctrlProp61.xml"/><Relationship Id="rId17" Type="http://schemas.openxmlformats.org/officeDocument/2006/relationships/ctrlProp" Target="../ctrlProps/ctrlProp66.xml"/><Relationship Id="rId25" Type="http://schemas.openxmlformats.org/officeDocument/2006/relationships/ctrlProp" Target="../ctrlProps/ctrlProp74.xml"/><Relationship Id="rId2" Type="http://schemas.openxmlformats.org/officeDocument/2006/relationships/drawing" Target="../drawings/drawing3.xml"/><Relationship Id="rId16" Type="http://schemas.openxmlformats.org/officeDocument/2006/relationships/ctrlProp" Target="../ctrlProps/ctrlProp65.xml"/><Relationship Id="rId20" Type="http://schemas.openxmlformats.org/officeDocument/2006/relationships/ctrlProp" Target="../ctrlProps/ctrlProp69.xml"/><Relationship Id="rId29" Type="http://schemas.openxmlformats.org/officeDocument/2006/relationships/ctrlProp" Target="../ctrlProps/ctrlProp78.xml"/><Relationship Id="rId1" Type="http://schemas.openxmlformats.org/officeDocument/2006/relationships/printerSettings" Target="../printerSettings/printerSettings3.bin"/><Relationship Id="rId6" Type="http://schemas.openxmlformats.org/officeDocument/2006/relationships/ctrlProp" Target="../ctrlProps/ctrlProp55.xml"/><Relationship Id="rId11" Type="http://schemas.openxmlformats.org/officeDocument/2006/relationships/ctrlProp" Target="../ctrlProps/ctrlProp60.xml"/><Relationship Id="rId24" Type="http://schemas.openxmlformats.org/officeDocument/2006/relationships/ctrlProp" Target="../ctrlProps/ctrlProp73.xml"/><Relationship Id="rId5" Type="http://schemas.openxmlformats.org/officeDocument/2006/relationships/ctrlProp" Target="../ctrlProps/ctrlProp54.xml"/><Relationship Id="rId15" Type="http://schemas.openxmlformats.org/officeDocument/2006/relationships/ctrlProp" Target="../ctrlProps/ctrlProp64.xml"/><Relationship Id="rId23" Type="http://schemas.openxmlformats.org/officeDocument/2006/relationships/ctrlProp" Target="../ctrlProps/ctrlProp72.xml"/><Relationship Id="rId28" Type="http://schemas.openxmlformats.org/officeDocument/2006/relationships/ctrlProp" Target="../ctrlProps/ctrlProp77.xml"/><Relationship Id="rId10" Type="http://schemas.openxmlformats.org/officeDocument/2006/relationships/ctrlProp" Target="../ctrlProps/ctrlProp59.xml"/><Relationship Id="rId19" Type="http://schemas.openxmlformats.org/officeDocument/2006/relationships/ctrlProp" Target="../ctrlProps/ctrlProp68.xml"/><Relationship Id="rId4" Type="http://schemas.openxmlformats.org/officeDocument/2006/relationships/ctrlProp" Target="../ctrlProps/ctrlProp53.xml"/><Relationship Id="rId9" Type="http://schemas.openxmlformats.org/officeDocument/2006/relationships/ctrlProp" Target="../ctrlProps/ctrlProp58.xml"/><Relationship Id="rId14" Type="http://schemas.openxmlformats.org/officeDocument/2006/relationships/ctrlProp" Target="../ctrlProps/ctrlProp63.xml"/><Relationship Id="rId22" Type="http://schemas.openxmlformats.org/officeDocument/2006/relationships/ctrlProp" Target="../ctrlProps/ctrlProp71.xml"/><Relationship Id="rId27" Type="http://schemas.openxmlformats.org/officeDocument/2006/relationships/ctrlProp" Target="../ctrlProps/ctrlProp7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83.xml"/><Relationship Id="rId13" Type="http://schemas.openxmlformats.org/officeDocument/2006/relationships/ctrlProp" Target="../ctrlProps/ctrlProp88.xml"/><Relationship Id="rId18" Type="http://schemas.openxmlformats.org/officeDocument/2006/relationships/ctrlProp" Target="../ctrlProps/ctrlProp93.xml"/><Relationship Id="rId26" Type="http://schemas.openxmlformats.org/officeDocument/2006/relationships/ctrlProp" Target="../ctrlProps/ctrlProp101.xml"/><Relationship Id="rId3" Type="http://schemas.openxmlformats.org/officeDocument/2006/relationships/vmlDrawing" Target="../drawings/vmlDrawing4.vml"/><Relationship Id="rId21" Type="http://schemas.openxmlformats.org/officeDocument/2006/relationships/ctrlProp" Target="../ctrlProps/ctrlProp96.xml"/><Relationship Id="rId7" Type="http://schemas.openxmlformats.org/officeDocument/2006/relationships/ctrlProp" Target="../ctrlProps/ctrlProp82.xml"/><Relationship Id="rId12" Type="http://schemas.openxmlformats.org/officeDocument/2006/relationships/ctrlProp" Target="../ctrlProps/ctrlProp87.xml"/><Relationship Id="rId17" Type="http://schemas.openxmlformats.org/officeDocument/2006/relationships/ctrlProp" Target="../ctrlProps/ctrlProp92.xml"/><Relationship Id="rId25" Type="http://schemas.openxmlformats.org/officeDocument/2006/relationships/ctrlProp" Target="../ctrlProps/ctrlProp100.xml"/><Relationship Id="rId2" Type="http://schemas.openxmlformats.org/officeDocument/2006/relationships/drawing" Target="../drawings/drawing4.xml"/><Relationship Id="rId16" Type="http://schemas.openxmlformats.org/officeDocument/2006/relationships/ctrlProp" Target="../ctrlProps/ctrlProp91.xml"/><Relationship Id="rId20" Type="http://schemas.openxmlformats.org/officeDocument/2006/relationships/ctrlProp" Target="../ctrlProps/ctrlProp95.xml"/><Relationship Id="rId29" Type="http://schemas.openxmlformats.org/officeDocument/2006/relationships/ctrlProp" Target="../ctrlProps/ctrlProp104.xml"/><Relationship Id="rId1" Type="http://schemas.openxmlformats.org/officeDocument/2006/relationships/printerSettings" Target="../printerSettings/printerSettings4.bin"/><Relationship Id="rId6" Type="http://schemas.openxmlformats.org/officeDocument/2006/relationships/ctrlProp" Target="../ctrlProps/ctrlProp81.xml"/><Relationship Id="rId11" Type="http://schemas.openxmlformats.org/officeDocument/2006/relationships/ctrlProp" Target="../ctrlProps/ctrlProp86.xml"/><Relationship Id="rId24" Type="http://schemas.openxmlformats.org/officeDocument/2006/relationships/ctrlProp" Target="../ctrlProps/ctrlProp99.xml"/><Relationship Id="rId5" Type="http://schemas.openxmlformats.org/officeDocument/2006/relationships/ctrlProp" Target="../ctrlProps/ctrlProp80.xml"/><Relationship Id="rId15" Type="http://schemas.openxmlformats.org/officeDocument/2006/relationships/ctrlProp" Target="../ctrlProps/ctrlProp90.xml"/><Relationship Id="rId23" Type="http://schemas.openxmlformats.org/officeDocument/2006/relationships/ctrlProp" Target="../ctrlProps/ctrlProp98.xml"/><Relationship Id="rId28" Type="http://schemas.openxmlformats.org/officeDocument/2006/relationships/ctrlProp" Target="../ctrlProps/ctrlProp103.xml"/><Relationship Id="rId10" Type="http://schemas.openxmlformats.org/officeDocument/2006/relationships/ctrlProp" Target="../ctrlProps/ctrlProp85.xml"/><Relationship Id="rId19" Type="http://schemas.openxmlformats.org/officeDocument/2006/relationships/ctrlProp" Target="../ctrlProps/ctrlProp94.xml"/><Relationship Id="rId4" Type="http://schemas.openxmlformats.org/officeDocument/2006/relationships/ctrlProp" Target="../ctrlProps/ctrlProp79.xml"/><Relationship Id="rId9" Type="http://schemas.openxmlformats.org/officeDocument/2006/relationships/ctrlProp" Target="../ctrlProps/ctrlProp84.xml"/><Relationship Id="rId14" Type="http://schemas.openxmlformats.org/officeDocument/2006/relationships/ctrlProp" Target="../ctrlProps/ctrlProp89.xml"/><Relationship Id="rId22" Type="http://schemas.openxmlformats.org/officeDocument/2006/relationships/ctrlProp" Target="../ctrlProps/ctrlProp97.xml"/><Relationship Id="rId27" Type="http://schemas.openxmlformats.org/officeDocument/2006/relationships/ctrlProp" Target="../ctrlProps/ctrlProp102.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09.xml"/><Relationship Id="rId13" Type="http://schemas.openxmlformats.org/officeDocument/2006/relationships/ctrlProp" Target="../ctrlProps/ctrlProp114.xml"/><Relationship Id="rId18" Type="http://schemas.openxmlformats.org/officeDocument/2006/relationships/ctrlProp" Target="../ctrlProps/ctrlProp119.xml"/><Relationship Id="rId26" Type="http://schemas.openxmlformats.org/officeDocument/2006/relationships/ctrlProp" Target="../ctrlProps/ctrlProp127.xml"/><Relationship Id="rId3" Type="http://schemas.openxmlformats.org/officeDocument/2006/relationships/vmlDrawing" Target="../drawings/vmlDrawing5.vml"/><Relationship Id="rId21" Type="http://schemas.openxmlformats.org/officeDocument/2006/relationships/ctrlProp" Target="../ctrlProps/ctrlProp122.xml"/><Relationship Id="rId7" Type="http://schemas.openxmlformats.org/officeDocument/2006/relationships/ctrlProp" Target="../ctrlProps/ctrlProp108.xml"/><Relationship Id="rId12" Type="http://schemas.openxmlformats.org/officeDocument/2006/relationships/ctrlProp" Target="../ctrlProps/ctrlProp113.xml"/><Relationship Id="rId17" Type="http://schemas.openxmlformats.org/officeDocument/2006/relationships/ctrlProp" Target="../ctrlProps/ctrlProp118.xml"/><Relationship Id="rId25" Type="http://schemas.openxmlformats.org/officeDocument/2006/relationships/ctrlProp" Target="../ctrlProps/ctrlProp126.xml"/><Relationship Id="rId2" Type="http://schemas.openxmlformats.org/officeDocument/2006/relationships/drawing" Target="../drawings/drawing5.xml"/><Relationship Id="rId16" Type="http://schemas.openxmlformats.org/officeDocument/2006/relationships/ctrlProp" Target="../ctrlProps/ctrlProp117.xml"/><Relationship Id="rId20" Type="http://schemas.openxmlformats.org/officeDocument/2006/relationships/ctrlProp" Target="../ctrlProps/ctrlProp121.xml"/><Relationship Id="rId1" Type="http://schemas.openxmlformats.org/officeDocument/2006/relationships/printerSettings" Target="../printerSettings/printerSettings5.bin"/><Relationship Id="rId6" Type="http://schemas.openxmlformats.org/officeDocument/2006/relationships/ctrlProp" Target="../ctrlProps/ctrlProp107.xml"/><Relationship Id="rId11" Type="http://schemas.openxmlformats.org/officeDocument/2006/relationships/ctrlProp" Target="../ctrlProps/ctrlProp112.xml"/><Relationship Id="rId24" Type="http://schemas.openxmlformats.org/officeDocument/2006/relationships/ctrlProp" Target="../ctrlProps/ctrlProp125.xml"/><Relationship Id="rId5" Type="http://schemas.openxmlformats.org/officeDocument/2006/relationships/ctrlProp" Target="../ctrlProps/ctrlProp106.xml"/><Relationship Id="rId15" Type="http://schemas.openxmlformats.org/officeDocument/2006/relationships/ctrlProp" Target="../ctrlProps/ctrlProp116.xml"/><Relationship Id="rId23" Type="http://schemas.openxmlformats.org/officeDocument/2006/relationships/ctrlProp" Target="../ctrlProps/ctrlProp124.xml"/><Relationship Id="rId28" Type="http://schemas.openxmlformats.org/officeDocument/2006/relationships/ctrlProp" Target="../ctrlProps/ctrlProp129.xml"/><Relationship Id="rId10" Type="http://schemas.openxmlformats.org/officeDocument/2006/relationships/ctrlProp" Target="../ctrlProps/ctrlProp111.xml"/><Relationship Id="rId19" Type="http://schemas.openxmlformats.org/officeDocument/2006/relationships/ctrlProp" Target="../ctrlProps/ctrlProp120.xml"/><Relationship Id="rId4" Type="http://schemas.openxmlformats.org/officeDocument/2006/relationships/ctrlProp" Target="../ctrlProps/ctrlProp105.xml"/><Relationship Id="rId9" Type="http://schemas.openxmlformats.org/officeDocument/2006/relationships/ctrlProp" Target="../ctrlProps/ctrlProp110.xml"/><Relationship Id="rId14" Type="http://schemas.openxmlformats.org/officeDocument/2006/relationships/ctrlProp" Target="../ctrlProps/ctrlProp115.xml"/><Relationship Id="rId22" Type="http://schemas.openxmlformats.org/officeDocument/2006/relationships/ctrlProp" Target="../ctrlProps/ctrlProp123.xml"/><Relationship Id="rId27" Type="http://schemas.openxmlformats.org/officeDocument/2006/relationships/ctrlProp" Target="../ctrlProps/ctrlProp128.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34.xml"/><Relationship Id="rId13" Type="http://schemas.openxmlformats.org/officeDocument/2006/relationships/ctrlProp" Target="../ctrlProps/ctrlProp139.xml"/><Relationship Id="rId18" Type="http://schemas.openxmlformats.org/officeDocument/2006/relationships/ctrlProp" Target="../ctrlProps/ctrlProp144.xml"/><Relationship Id="rId26" Type="http://schemas.openxmlformats.org/officeDocument/2006/relationships/ctrlProp" Target="../ctrlProps/ctrlProp152.xml"/><Relationship Id="rId3" Type="http://schemas.openxmlformats.org/officeDocument/2006/relationships/vmlDrawing" Target="../drawings/vmlDrawing6.vml"/><Relationship Id="rId21" Type="http://schemas.openxmlformats.org/officeDocument/2006/relationships/ctrlProp" Target="../ctrlProps/ctrlProp147.xml"/><Relationship Id="rId7" Type="http://schemas.openxmlformats.org/officeDocument/2006/relationships/ctrlProp" Target="../ctrlProps/ctrlProp133.xml"/><Relationship Id="rId12" Type="http://schemas.openxmlformats.org/officeDocument/2006/relationships/ctrlProp" Target="../ctrlProps/ctrlProp138.xml"/><Relationship Id="rId17" Type="http://schemas.openxmlformats.org/officeDocument/2006/relationships/ctrlProp" Target="../ctrlProps/ctrlProp143.xml"/><Relationship Id="rId25" Type="http://schemas.openxmlformats.org/officeDocument/2006/relationships/ctrlProp" Target="../ctrlProps/ctrlProp151.xml"/><Relationship Id="rId2" Type="http://schemas.openxmlformats.org/officeDocument/2006/relationships/drawing" Target="../drawings/drawing6.xml"/><Relationship Id="rId16" Type="http://schemas.openxmlformats.org/officeDocument/2006/relationships/ctrlProp" Target="../ctrlProps/ctrlProp142.xml"/><Relationship Id="rId20" Type="http://schemas.openxmlformats.org/officeDocument/2006/relationships/ctrlProp" Target="../ctrlProps/ctrlProp146.xml"/><Relationship Id="rId29" Type="http://schemas.openxmlformats.org/officeDocument/2006/relationships/ctrlProp" Target="../ctrlProps/ctrlProp155.xml"/><Relationship Id="rId1" Type="http://schemas.openxmlformats.org/officeDocument/2006/relationships/printerSettings" Target="../printerSettings/printerSettings6.bin"/><Relationship Id="rId6" Type="http://schemas.openxmlformats.org/officeDocument/2006/relationships/ctrlProp" Target="../ctrlProps/ctrlProp132.xml"/><Relationship Id="rId11" Type="http://schemas.openxmlformats.org/officeDocument/2006/relationships/ctrlProp" Target="../ctrlProps/ctrlProp137.xml"/><Relationship Id="rId24" Type="http://schemas.openxmlformats.org/officeDocument/2006/relationships/ctrlProp" Target="../ctrlProps/ctrlProp150.xml"/><Relationship Id="rId5" Type="http://schemas.openxmlformats.org/officeDocument/2006/relationships/ctrlProp" Target="../ctrlProps/ctrlProp131.xml"/><Relationship Id="rId15" Type="http://schemas.openxmlformats.org/officeDocument/2006/relationships/ctrlProp" Target="../ctrlProps/ctrlProp141.xml"/><Relationship Id="rId23" Type="http://schemas.openxmlformats.org/officeDocument/2006/relationships/ctrlProp" Target="../ctrlProps/ctrlProp149.xml"/><Relationship Id="rId28" Type="http://schemas.openxmlformats.org/officeDocument/2006/relationships/ctrlProp" Target="../ctrlProps/ctrlProp154.xml"/><Relationship Id="rId10" Type="http://schemas.openxmlformats.org/officeDocument/2006/relationships/ctrlProp" Target="../ctrlProps/ctrlProp136.xml"/><Relationship Id="rId19" Type="http://schemas.openxmlformats.org/officeDocument/2006/relationships/ctrlProp" Target="../ctrlProps/ctrlProp145.xml"/><Relationship Id="rId4" Type="http://schemas.openxmlformats.org/officeDocument/2006/relationships/ctrlProp" Target="../ctrlProps/ctrlProp130.xml"/><Relationship Id="rId9" Type="http://schemas.openxmlformats.org/officeDocument/2006/relationships/ctrlProp" Target="../ctrlProps/ctrlProp135.xml"/><Relationship Id="rId14" Type="http://schemas.openxmlformats.org/officeDocument/2006/relationships/ctrlProp" Target="../ctrlProps/ctrlProp140.xml"/><Relationship Id="rId22" Type="http://schemas.openxmlformats.org/officeDocument/2006/relationships/ctrlProp" Target="../ctrlProps/ctrlProp148.xml"/><Relationship Id="rId27" Type="http://schemas.openxmlformats.org/officeDocument/2006/relationships/ctrlProp" Target="../ctrlProps/ctrlProp153.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60.xml"/><Relationship Id="rId13" Type="http://schemas.openxmlformats.org/officeDocument/2006/relationships/ctrlProp" Target="../ctrlProps/ctrlProp165.xml"/><Relationship Id="rId18" Type="http://schemas.openxmlformats.org/officeDocument/2006/relationships/ctrlProp" Target="../ctrlProps/ctrlProp170.xml"/><Relationship Id="rId26" Type="http://schemas.openxmlformats.org/officeDocument/2006/relationships/ctrlProp" Target="../ctrlProps/ctrlProp178.xml"/><Relationship Id="rId3" Type="http://schemas.openxmlformats.org/officeDocument/2006/relationships/vmlDrawing" Target="../drawings/vmlDrawing7.vml"/><Relationship Id="rId21" Type="http://schemas.openxmlformats.org/officeDocument/2006/relationships/ctrlProp" Target="../ctrlProps/ctrlProp173.xml"/><Relationship Id="rId7" Type="http://schemas.openxmlformats.org/officeDocument/2006/relationships/ctrlProp" Target="../ctrlProps/ctrlProp159.xml"/><Relationship Id="rId12" Type="http://schemas.openxmlformats.org/officeDocument/2006/relationships/ctrlProp" Target="../ctrlProps/ctrlProp164.xml"/><Relationship Id="rId17" Type="http://schemas.openxmlformats.org/officeDocument/2006/relationships/ctrlProp" Target="../ctrlProps/ctrlProp169.xml"/><Relationship Id="rId25" Type="http://schemas.openxmlformats.org/officeDocument/2006/relationships/ctrlProp" Target="../ctrlProps/ctrlProp177.xml"/><Relationship Id="rId2" Type="http://schemas.openxmlformats.org/officeDocument/2006/relationships/drawing" Target="../drawings/drawing7.xml"/><Relationship Id="rId16" Type="http://schemas.openxmlformats.org/officeDocument/2006/relationships/ctrlProp" Target="../ctrlProps/ctrlProp168.xml"/><Relationship Id="rId20" Type="http://schemas.openxmlformats.org/officeDocument/2006/relationships/ctrlProp" Target="../ctrlProps/ctrlProp172.xml"/><Relationship Id="rId29" Type="http://schemas.openxmlformats.org/officeDocument/2006/relationships/ctrlProp" Target="../ctrlProps/ctrlProp181.xml"/><Relationship Id="rId1" Type="http://schemas.openxmlformats.org/officeDocument/2006/relationships/printerSettings" Target="../printerSettings/printerSettings7.bin"/><Relationship Id="rId6" Type="http://schemas.openxmlformats.org/officeDocument/2006/relationships/ctrlProp" Target="../ctrlProps/ctrlProp158.xml"/><Relationship Id="rId11" Type="http://schemas.openxmlformats.org/officeDocument/2006/relationships/ctrlProp" Target="../ctrlProps/ctrlProp163.xml"/><Relationship Id="rId24" Type="http://schemas.openxmlformats.org/officeDocument/2006/relationships/ctrlProp" Target="../ctrlProps/ctrlProp176.xml"/><Relationship Id="rId5" Type="http://schemas.openxmlformats.org/officeDocument/2006/relationships/ctrlProp" Target="../ctrlProps/ctrlProp157.xml"/><Relationship Id="rId15" Type="http://schemas.openxmlformats.org/officeDocument/2006/relationships/ctrlProp" Target="../ctrlProps/ctrlProp167.xml"/><Relationship Id="rId23" Type="http://schemas.openxmlformats.org/officeDocument/2006/relationships/ctrlProp" Target="../ctrlProps/ctrlProp175.xml"/><Relationship Id="rId28" Type="http://schemas.openxmlformats.org/officeDocument/2006/relationships/ctrlProp" Target="../ctrlProps/ctrlProp180.xml"/><Relationship Id="rId10" Type="http://schemas.openxmlformats.org/officeDocument/2006/relationships/ctrlProp" Target="../ctrlProps/ctrlProp162.xml"/><Relationship Id="rId19" Type="http://schemas.openxmlformats.org/officeDocument/2006/relationships/ctrlProp" Target="../ctrlProps/ctrlProp171.xml"/><Relationship Id="rId4" Type="http://schemas.openxmlformats.org/officeDocument/2006/relationships/ctrlProp" Target="../ctrlProps/ctrlProp156.xml"/><Relationship Id="rId9" Type="http://schemas.openxmlformats.org/officeDocument/2006/relationships/ctrlProp" Target="../ctrlProps/ctrlProp161.xml"/><Relationship Id="rId14" Type="http://schemas.openxmlformats.org/officeDocument/2006/relationships/ctrlProp" Target="../ctrlProps/ctrlProp166.xml"/><Relationship Id="rId22" Type="http://schemas.openxmlformats.org/officeDocument/2006/relationships/ctrlProp" Target="../ctrlProps/ctrlProp174.xml"/><Relationship Id="rId27" Type="http://schemas.openxmlformats.org/officeDocument/2006/relationships/ctrlProp" Target="../ctrlProps/ctrlProp179.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186.xml"/><Relationship Id="rId13" Type="http://schemas.openxmlformats.org/officeDocument/2006/relationships/ctrlProp" Target="../ctrlProps/ctrlProp191.xml"/><Relationship Id="rId18" Type="http://schemas.openxmlformats.org/officeDocument/2006/relationships/ctrlProp" Target="../ctrlProps/ctrlProp196.xml"/><Relationship Id="rId26" Type="http://schemas.openxmlformats.org/officeDocument/2006/relationships/ctrlProp" Target="../ctrlProps/ctrlProp204.xml"/><Relationship Id="rId3" Type="http://schemas.openxmlformats.org/officeDocument/2006/relationships/vmlDrawing" Target="../drawings/vmlDrawing8.vml"/><Relationship Id="rId21" Type="http://schemas.openxmlformats.org/officeDocument/2006/relationships/ctrlProp" Target="../ctrlProps/ctrlProp199.xml"/><Relationship Id="rId7" Type="http://schemas.openxmlformats.org/officeDocument/2006/relationships/ctrlProp" Target="../ctrlProps/ctrlProp185.xml"/><Relationship Id="rId12" Type="http://schemas.openxmlformats.org/officeDocument/2006/relationships/ctrlProp" Target="../ctrlProps/ctrlProp190.xml"/><Relationship Id="rId17" Type="http://schemas.openxmlformats.org/officeDocument/2006/relationships/ctrlProp" Target="../ctrlProps/ctrlProp195.xml"/><Relationship Id="rId25" Type="http://schemas.openxmlformats.org/officeDocument/2006/relationships/ctrlProp" Target="../ctrlProps/ctrlProp203.xml"/><Relationship Id="rId2" Type="http://schemas.openxmlformats.org/officeDocument/2006/relationships/drawing" Target="../drawings/drawing8.xml"/><Relationship Id="rId16" Type="http://schemas.openxmlformats.org/officeDocument/2006/relationships/ctrlProp" Target="../ctrlProps/ctrlProp194.xml"/><Relationship Id="rId20" Type="http://schemas.openxmlformats.org/officeDocument/2006/relationships/ctrlProp" Target="../ctrlProps/ctrlProp198.xml"/><Relationship Id="rId1" Type="http://schemas.openxmlformats.org/officeDocument/2006/relationships/printerSettings" Target="../printerSettings/printerSettings8.bin"/><Relationship Id="rId6" Type="http://schemas.openxmlformats.org/officeDocument/2006/relationships/ctrlProp" Target="../ctrlProps/ctrlProp184.xml"/><Relationship Id="rId11" Type="http://schemas.openxmlformats.org/officeDocument/2006/relationships/ctrlProp" Target="../ctrlProps/ctrlProp189.xml"/><Relationship Id="rId24" Type="http://schemas.openxmlformats.org/officeDocument/2006/relationships/ctrlProp" Target="../ctrlProps/ctrlProp202.xml"/><Relationship Id="rId5" Type="http://schemas.openxmlformats.org/officeDocument/2006/relationships/ctrlProp" Target="../ctrlProps/ctrlProp183.xml"/><Relationship Id="rId15" Type="http://schemas.openxmlformats.org/officeDocument/2006/relationships/ctrlProp" Target="../ctrlProps/ctrlProp193.xml"/><Relationship Id="rId23" Type="http://schemas.openxmlformats.org/officeDocument/2006/relationships/ctrlProp" Target="../ctrlProps/ctrlProp201.xml"/><Relationship Id="rId28" Type="http://schemas.openxmlformats.org/officeDocument/2006/relationships/ctrlProp" Target="../ctrlProps/ctrlProp206.xml"/><Relationship Id="rId10" Type="http://schemas.openxmlformats.org/officeDocument/2006/relationships/ctrlProp" Target="../ctrlProps/ctrlProp188.xml"/><Relationship Id="rId19" Type="http://schemas.openxmlformats.org/officeDocument/2006/relationships/ctrlProp" Target="../ctrlProps/ctrlProp197.xml"/><Relationship Id="rId4" Type="http://schemas.openxmlformats.org/officeDocument/2006/relationships/ctrlProp" Target="../ctrlProps/ctrlProp182.xml"/><Relationship Id="rId9" Type="http://schemas.openxmlformats.org/officeDocument/2006/relationships/ctrlProp" Target="../ctrlProps/ctrlProp187.xml"/><Relationship Id="rId14" Type="http://schemas.openxmlformats.org/officeDocument/2006/relationships/ctrlProp" Target="../ctrlProps/ctrlProp192.xml"/><Relationship Id="rId22" Type="http://schemas.openxmlformats.org/officeDocument/2006/relationships/ctrlProp" Target="../ctrlProps/ctrlProp200.xml"/><Relationship Id="rId27" Type="http://schemas.openxmlformats.org/officeDocument/2006/relationships/ctrlProp" Target="../ctrlProps/ctrlProp205.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211.xml"/><Relationship Id="rId13" Type="http://schemas.openxmlformats.org/officeDocument/2006/relationships/ctrlProp" Target="../ctrlProps/ctrlProp216.xml"/><Relationship Id="rId18" Type="http://schemas.openxmlformats.org/officeDocument/2006/relationships/ctrlProp" Target="../ctrlProps/ctrlProp221.xml"/><Relationship Id="rId26" Type="http://schemas.openxmlformats.org/officeDocument/2006/relationships/ctrlProp" Target="../ctrlProps/ctrlProp229.xml"/><Relationship Id="rId3" Type="http://schemas.openxmlformats.org/officeDocument/2006/relationships/vmlDrawing" Target="../drawings/vmlDrawing9.vml"/><Relationship Id="rId21" Type="http://schemas.openxmlformats.org/officeDocument/2006/relationships/ctrlProp" Target="../ctrlProps/ctrlProp224.xml"/><Relationship Id="rId7" Type="http://schemas.openxmlformats.org/officeDocument/2006/relationships/ctrlProp" Target="../ctrlProps/ctrlProp210.xml"/><Relationship Id="rId12" Type="http://schemas.openxmlformats.org/officeDocument/2006/relationships/ctrlProp" Target="../ctrlProps/ctrlProp215.xml"/><Relationship Id="rId17" Type="http://schemas.openxmlformats.org/officeDocument/2006/relationships/ctrlProp" Target="../ctrlProps/ctrlProp220.xml"/><Relationship Id="rId25" Type="http://schemas.openxmlformats.org/officeDocument/2006/relationships/ctrlProp" Target="../ctrlProps/ctrlProp228.xml"/><Relationship Id="rId2" Type="http://schemas.openxmlformats.org/officeDocument/2006/relationships/drawing" Target="../drawings/drawing9.xml"/><Relationship Id="rId16" Type="http://schemas.openxmlformats.org/officeDocument/2006/relationships/ctrlProp" Target="../ctrlProps/ctrlProp219.xml"/><Relationship Id="rId20" Type="http://schemas.openxmlformats.org/officeDocument/2006/relationships/ctrlProp" Target="../ctrlProps/ctrlProp223.xml"/><Relationship Id="rId29" Type="http://schemas.openxmlformats.org/officeDocument/2006/relationships/ctrlProp" Target="../ctrlProps/ctrlProp232.xml"/><Relationship Id="rId1" Type="http://schemas.openxmlformats.org/officeDocument/2006/relationships/printerSettings" Target="../printerSettings/printerSettings9.bin"/><Relationship Id="rId6" Type="http://schemas.openxmlformats.org/officeDocument/2006/relationships/ctrlProp" Target="../ctrlProps/ctrlProp209.xml"/><Relationship Id="rId11" Type="http://schemas.openxmlformats.org/officeDocument/2006/relationships/ctrlProp" Target="../ctrlProps/ctrlProp214.xml"/><Relationship Id="rId24" Type="http://schemas.openxmlformats.org/officeDocument/2006/relationships/ctrlProp" Target="../ctrlProps/ctrlProp227.xml"/><Relationship Id="rId5" Type="http://schemas.openxmlformats.org/officeDocument/2006/relationships/ctrlProp" Target="../ctrlProps/ctrlProp208.xml"/><Relationship Id="rId15" Type="http://schemas.openxmlformats.org/officeDocument/2006/relationships/ctrlProp" Target="../ctrlProps/ctrlProp218.xml"/><Relationship Id="rId23" Type="http://schemas.openxmlformats.org/officeDocument/2006/relationships/ctrlProp" Target="../ctrlProps/ctrlProp226.xml"/><Relationship Id="rId28" Type="http://schemas.openxmlformats.org/officeDocument/2006/relationships/ctrlProp" Target="../ctrlProps/ctrlProp231.xml"/><Relationship Id="rId10" Type="http://schemas.openxmlformats.org/officeDocument/2006/relationships/ctrlProp" Target="../ctrlProps/ctrlProp213.xml"/><Relationship Id="rId19" Type="http://schemas.openxmlformats.org/officeDocument/2006/relationships/ctrlProp" Target="../ctrlProps/ctrlProp222.xml"/><Relationship Id="rId4" Type="http://schemas.openxmlformats.org/officeDocument/2006/relationships/ctrlProp" Target="../ctrlProps/ctrlProp207.xml"/><Relationship Id="rId9" Type="http://schemas.openxmlformats.org/officeDocument/2006/relationships/ctrlProp" Target="../ctrlProps/ctrlProp212.xml"/><Relationship Id="rId14" Type="http://schemas.openxmlformats.org/officeDocument/2006/relationships/ctrlProp" Target="../ctrlProps/ctrlProp217.xml"/><Relationship Id="rId22" Type="http://schemas.openxmlformats.org/officeDocument/2006/relationships/ctrlProp" Target="../ctrlProps/ctrlProp225.xml"/><Relationship Id="rId27" Type="http://schemas.openxmlformats.org/officeDocument/2006/relationships/ctrlProp" Target="../ctrlProps/ctrlProp230.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237.xml"/><Relationship Id="rId13" Type="http://schemas.openxmlformats.org/officeDocument/2006/relationships/ctrlProp" Target="../ctrlProps/ctrlProp242.xml"/><Relationship Id="rId18" Type="http://schemas.openxmlformats.org/officeDocument/2006/relationships/ctrlProp" Target="../ctrlProps/ctrlProp247.xml"/><Relationship Id="rId26" Type="http://schemas.openxmlformats.org/officeDocument/2006/relationships/ctrlProp" Target="../ctrlProps/ctrlProp255.xml"/><Relationship Id="rId3" Type="http://schemas.openxmlformats.org/officeDocument/2006/relationships/vmlDrawing" Target="../drawings/vmlDrawing10.vml"/><Relationship Id="rId21" Type="http://schemas.openxmlformats.org/officeDocument/2006/relationships/ctrlProp" Target="../ctrlProps/ctrlProp250.xml"/><Relationship Id="rId7" Type="http://schemas.openxmlformats.org/officeDocument/2006/relationships/ctrlProp" Target="../ctrlProps/ctrlProp236.xml"/><Relationship Id="rId12" Type="http://schemas.openxmlformats.org/officeDocument/2006/relationships/ctrlProp" Target="../ctrlProps/ctrlProp241.xml"/><Relationship Id="rId17" Type="http://schemas.openxmlformats.org/officeDocument/2006/relationships/ctrlProp" Target="../ctrlProps/ctrlProp246.xml"/><Relationship Id="rId25" Type="http://schemas.openxmlformats.org/officeDocument/2006/relationships/ctrlProp" Target="../ctrlProps/ctrlProp254.xml"/><Relationship Id="rId2" Type="http://schemas.openxmlformats.org/officeDocument/2006/relationships/drawing" Target="../drawings/drawing10.xml"/><Relationship Id="rId16" Type="http://schemas.openxmlformats.org/officeDocument/2006/relationships/ctrlProp" Target="../ctrlProps/ctrlProp245.xml"/><Relationship Id="rId20" Type="http://schemas.openxmlformats.org/officeDocument/2006/relationships/ctrlProp" Target="../ctrlProps/ctrlProp249.xml"/><Relationship Id="rId29" Type="http://schemas.openxmlformats.org/officeDocument/2006/relationships/ctrlProp" Target="../ctrlProps/ctrlProp258.xml"/><Relationship Id="rId1" Type="http://schemas.openxmlformats.org/officeDocument/2006/relationships/printerSettings" Target="../printerSettings/printerSettings10.bin"/><Relationship Id="rId6" Type="http://schemas.openxmlformats.org/officeDocument/2006/relationships/ctrlProp" Target="../ctrlProps/ctrlProp235.xml"/><Relationship Id="rId11" Type="http://schemas.openxmlformats.org/officeDocument/2006/relationships/ctrlProp" Target="../ctrlProps/ctrlProp240.xml"/><Relationship Id="rId24" Type="http://schemas.openxmlformats.org/officeDocument/2006/relationships/ctrlProp" Target="../ctrlProps/ctrlProp253.xml"/><Relationship Id="rId5" Type="http://schemas.openxmlformats.org/officeDocument/2006/relationships/ctrlProp" Target="../ctrlProps/ctrlProp234.xml"/><Relationship Id="rId15" Type="http://schemas.openxmlformats.org/officeDocument/2006/relationships/ctrlProp" Target="../ctrlProps/ctrlProp244.xml"/><Relationship Id="rId23" Type="http://schemas.openxmlformats.org/officeDocument/2006/relationships/ctrlProp" Target="../ctrlProps/ctrlProp252.xml"/><Relationship Id="rId28" Type="http://schemas.openxmlformats.org/officeDocument/2006/relationships/ctrlProp" Target="../ctrlProps/ctrlProp257.xml"/><Relationship Id="rId10" Type="http://schemas.openxmlformats.org/officeDocument/2006/relationships/ctrlProp" Target="../ctrlProps/ctrlProp239.xml"/><Relationship Id="rId19" Type="http://schemas.openxmlformats.org/officeDocument/2006/relationships/ctrlProp" Target="../ctrlProps/ctrlProp248.xml"/><Relationship Id="rId4" Type="http://schemas.openxmlformats.org/officeDocument/2006/relationships/ctrlProp" Target="../ctrlProps/ctrlProp233.xml"/><Relationship Id="rId9" Type="http://schemas.openxmlformats.org/officeDocument/2006/relationships/ctrlProp" Target="../ctrlProps/ctrlProp238.xml"/><Relationship Id="rId14" Type="http://schemas.openxmlformats.org/officeDocument/2006/relationships/ctrlProp" Target="../ctrlProps/ctrlProp243.xml"/><Relationship Id="rId22" Type="http://schemas.openxmlformats.org/officeDocument/2006/relationships/ctrlProp" Target="../ctrlProps/ctrlProp251.xml"/><Relationship Id="rId27" Type="http://schemas.openxmlformats.org/officeDocument/2006/relationships/ctrlProp" Target="../ctrlProps/ctrlProp256.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263.xml"/><Relationship Id="rId13" Type="http://schemas.openxmlformats.org/officeDocument/2006/relationships/ctrlProp" Target="../ctrlProps/ctrlProp268.xml"/><Relationship Id="rId18" Type="http://schemas.openxmlformats.org/officeDocument/2006/relationships/ctrlProp" Target="../ctrlProps/ctrlProp273.xml"/><Relationship Id="rId26" Type="http://schemas.openxmlformats.org/officeDocument/2006/relationships/ctrlProp" Target="../ctrlProps/ctrlProp281.xml"/><Relationship Id="rId3" Type="http://schemas.openxmlformats.org/officeDocument/2006/relationships/vmlDrawing" Target="../drawings/vmlDrawing11.vml"/><Relationship Id="rId21" Type="http://schemas.openxmlformats.org/officeDocument/2006/relationships/ctrlProp" Target="../ctrlProps/ctrlProp276.xml"/><Relationship Id="rId7" Type="http://schemas.openxmlformats.org/officeDocument/2006/relationships/ctrlProp" Target="../ctrlProps/ctrlProp262.xml"/><Relationship Id="rId12" Type="http://schemas.openxmlformats.org/officeDocument/2006/relationships/ctrlProp" Target="../ctrlProps/ctrlProp267.xml"/><Relationship Id="rId17" Type="http://schemas.openxmlformats.org/officeDocument/2006/relationships/ctrlProp" Target="../ctrlProps/ctrlProp272.xml"/><Relationship Id="rId25" Type="http://schemas.openxmlformats.org/officeDocument/2006/relationships/ctrlProp" Target="../ctrlProps/ctrlProp280.xml"/><Relationship Id="rId2" Type="http://schemas.openxmlformats.org/officeDocument/2006/relationships/drawing" Target="../drawings/drawing11.xml"/><Relationship Id="rId16" Type="http://schemas.openxmlformats.org/officeDocument/2006/relationships/ctrlProp" Target="../ctrlProps/ctrlProp271.xml"/><Relationship Id="rId20" Type="http://schemas.openxmlformats.org/officeDocument/2006/relationships/ctrlProp" Target="../ctrlProps/ctrlProp275.xml"/><Relationship Id="rId29" Type="http://schemas.openxmlformats.org/officeDocument/2006/relationships/ctrlProp" Target="../ctrlProps/ctrlProp284.xml"/><Relationship Id="rId1" Type="http://schemas.openxmlformats.org/officeDocument/2006/relationships/printerSettings" Target="../printerSettings/printerSettings11.bin"/><Relationship Id="rId6" Type="http://schemas.openxmlformats.org/officeDocument/2006/relationships/ctrlProp" Target="../ctrlProps/ctrlProp261.xml"/><Relationship Id="rId11" Type="http://schemas.openxmlformats.org/officeDocument/2006/relationships/ctrlProp" Target="../ctrlProps/ctrlProp266.xml"/><Relationship Id="rId24" Type="http://schemas.openxmlformats.org/officeDocument/2006/relationships/ctrlProp" Target="../ctrlProps/ctrlProp279.xml"/><Relationship Id="rId5" Type="http://schemas.openxmlformats.org/officeDocument/2006/relationships/ctrlProp" Target="../ctrlProps/ctrlProp260.xml"/><Relationship Id="rId15" Type="http://schemas.openxmlformats.org/officeDocument/2006/relationships/ctrlProp" Target="../ctrlProps/ctrlProp270.xml"/><Relationship Id="rId23" Type="http://schemas.openxmlformats.org/officeDocument/2006/relationships/ctrlProp" Target="../ctrlProps/ctrlProp278.xml"/><Relationship Id="rId28" Type="http://schemas.openxmlformats.org/officeDocument/2006/relationships/ctrlProp" Target="../ctrlProps/ctrlProp283.xml"/><Relationship Id="rId10" Type="http://schemas.openxmlformats.org/officeDocument/2006/relationships/ctrlProp" Target="../ctrlProps/ctrlProp265.xml"/><Relationship Id="rId19" Type="http://schemas.openxmlformats.org/officeDocument/2006/relationships/ctrlProp" Target="../ctrlProps/ctrlProp274.xml"/><Relationship Id="rId4" Type="http://schemas.openxmlformats.org/officeDocument/2006/relationships/ctrlProp" Target="../ctrlProps/ctrlProp259.xml"/><Relationship Id="rId9" Type="http://schemas.openxmlformats.org/officeDocument/2006/relationships/ctrlProp" Target="../ctrlProps/ctrlProp264.xml"/><Relationship Id="rId14" Type="http://schemas.openxmlformats.org/officeDocument/2006/relationships/ctrlProp" Target="../ctrlProps/ctrlProp269.xml"/><Relationship Id="rId22" Type="http://schemas.openxmlformats.org/officeDocument/2006/relationships/ctrlProp" Target="../ctrlProps/ctrlProp277.xml"/><Relationship Id="rId27" Type="http://schemas.openxmlformats.org/officeDocument/2006/relationships/ctrlProp" Target="../ctrlProps/ctrlProp282.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289.xml"/><Relationship Id="rId13" Type="http://schemas.openxmlformats.org/officeDocument/2006/relationships/ctrlProp" Target="../ctrlProps/ctrlProp294.xml"/><Relationship Id="rId18" Type="http://schemas.openxmlformats.org/officeDocument/2006/relationships/ctrlProp" Target="../ctrlProps/ctrlProp299.xml"/><Relationship Id="rId26" Type="http://schemas.openxmlformats.org/officeDocument/2006/relationships/ctrlProp" Target="../ctrlProps/ctrlProp307.xml"/><Relationship Id="rId3" Type="http://schemas.openxmlformats.org/officeDocument/2006/relationships/vmlDrawing" Target="../drawings/vmlDrawing12.vml"/><Relationship Id="rId21" Type="http://schemas.openxmlformats.org/officeDocument/2006/relationships/ctrlProp" Target="../ctrlProps/ctrlProp302.xml"/><Relationship Id="rId7" Type="http://schemas.openxmlformats.org/officeDocument/2006/relationships/ctrlProp" Target="../ctrlProps/ctrlProp288.xml"/><Relationship Id="rId12" Type="http://schemas.openxmlformats.org/officeDocument/2006/relationships/ctrlProp" Target="../ctrlProps/ctrlProp293.xml"/><Relationship Id="rId17" Type="http://schemas.openxmlformats.org/officeDocument/2006/relationships/ctrlProp" Target="../ctrlProps/ctrlProp298.xml"/><Relationship Id="rId25" Type="http://schemas.openxmlformats.org/officeDocument/2006/relationships/ctrlProp" Target="../ctrlProps/ctrlProp306.xml"/><Relationship Id="rId2" Type="http://schemas.openxmlformats.org/officeDocument/2006/relationships/drawing" Target="../drawings/drawing12.xml"/><Relationship Id="rId16" Type="http://schemas.openxmlformats.org/officeDocument/2006/relationships/ctrlProp" Target="../ctrlProps/ctrlProp297.xml"/><Relationship Id="rId20" Type="http://schemas.openxmlformats.org/officeDocument/2006/relationships/ctrlProp" Target="../ctrlProps/ctrlProp301.xml"/><Relationship Id="rId1" Type="http://schemas.openxmlformats.org/officeDocument/2006/relationships/printerSettings" Target="../printerSettings/printerSettings12.bin"/><Relationship Id="rId6" Type="http://schemas.openxmlformats.org/officeDocument/2006/relationships/ctrlProp" Target="../ctrlProps/ctrlProp287.xml"/><Relationship Id="rId11" Type="http://schemas.openxmlformats.org/officeDocument/2006/relationships/ctrlProp" Target="../ctrlProps/ctrlProp292.xml"/><Relationship Id="rId24" Type="http://schemas.openxmlformats.org/officeDocument/2006/relationships/ctrlProp" Target="../ctrlProps/ctrlProp305.xml"/><Relationship Id="rId5" Type="http://schemas.openxmlformats.org/officeDocument/2006/relationships/ctrlProp" Target="../ctrlProps/ctrlProp286.xml"/><Relationship Id="rId15" Type="http://schemas.openxmlformats.org/officeDocument/2006/relationships/ctrlProp" Target="../ctrlProps/ctrlProp296.xml"/><Relationship Id="rId23" Type="http://schemas.openxmlformats.org/officeDocument/2006/relationships/ctrlProp" Target="../ctrlProps/ctrlProp304.xml"/><Relationship Id="rId28" Type="http://schemas.openxmlformats.org/officeDocument/2006/relationships/ctrlProp" Target="../ctrlProps/ctrlProp309.xml"/><Relationship Id="rId10" Type="http://schemas.openxmlformats.org/officeDocument/2006/relationships/ctrlProp" Target="../ctrlProps/ctrlProp291.xml"/><Relationship Id="rId19" Type="http://schemas.openxmlformats.org/officeDocument/2006/relationships/ctrlProp" Target="../ctrlProps/ctrlProp300.xml"/><Relationship Id="rId4" Type="http://schemas.openxmlformats.org/officeDocument/2006/relationships/ctrlProp" Target="../ctrlProps/ctrlProp285.xml"/><Relationship Id="rId9" Type="http://schemas.openxmlformats.org/officeDocument/2006/relationships/ctrlProp" Target="../ctrlProps/ctrlProp290.xml"/><Relationship Id="rId14" Type="http://schemas.openxmlformats.org/officeDocument/2006/relationships/ctrlProp" Target="../ctrlProps/ctrlProp295.xml"/><Relationship Id="rId22" Type="http://schemas.openxmlformats.org/officeDocument/2006/relationships/ctrlProp" Target="../ctrlProps/ctrlProp303.xml"/><Relationship Id="rId27" Type="http://schemas.openxmlformats.org/officeDocument/2006/relationships/ctrlProp" Target="../ctrlProps/ctrlProp308.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3.bin"/><Relationship Id="rId6" Type="http://schemas.openxmlformats.org/officeDocument/2006/relationships/ctrlProp" Target="../ctrlProps/ctrlProp312.xml"/><Relationship Id="rId5" Type="http://schemas.openxmlformats.org/officeDocument/2006/relationships/ctrlProp" Target="../ctrlProps/ctrlProp311.xml"/><Relationship Id="rId4" Type="http://schemas.openxmlformats.org/officeDocument/2006/relationships/ctrlProp" Target="../ctrlProps/ctrlProp310.xm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317.xml"/><Relationship Id="rId3" Type="http://schemas.openxmlformats.org/officeDocument/2006/relationships/vmlDrawing" Target="../drawings/vmlDrawing14.vml"/><Relationship Id="rId7" Type="http://schemas.openxmlformats.org/officeDocument/2006/relationships/ctrlProp" Target="../ctrlProps/ctrlProp316.xml"/><Relationship Id="rId2" Type="http://schemas.openxmlformats.org/officeDocument/2006/relationships/drawing" Target="../drawings/drawing14.xml"/><Relationship Id="rId1" Type="http://schemas.openxmlformats.org/officeDocument/2006/relationships/printerSettings" Target="../printerSettings/printerSettings14.bin"/><Relationship Id="rId6" Type="http://schemas.openxmlformats.org/officeDocument/2006/relationships/ctrlProp" Target="../ctrlProps/ctrlProp315.xml"/><Relationship Id="rId5" Type="http://schemas.openxmlformats.org/officeDocument/2006/relationships/ctrlProp" Target="../ctrlProps/ctrlProp314.xml"/><Relationship Id="rId4" Type="http://schemas.openxmlformats.org/officeDocument/2006/relationships/ctrlProp" Target="../ctrlProps/ctrlProp313.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5.xml"/><Relationship Id="rId1" Type="http://schemas.openxmlformats.org/officeDocument/2006/relationships/printerSettings" Target="../printerSettings/printerSettings15.bin"/><Relationship Id="rId4" Type="http://schemas.openxmlformats.org/officeDocument/2006/relationships/ctrlProp" Target="../ctrlProps/ctrlProp318.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6.xml"/><Relationship Id="rId1" Type="http://schemas.openxmlformats.org/officeDocument/2006/relationships/printerSettings" Target="../printerSettings/printerSettings16.bin"/><Relationship Id="rId4" Type="http://schemas.openxmlformats.org/officeDocument/2006/relationships/ctrlProp" Target="../ctrlProps/ctrlProp3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2"/>
  <dimension ref="A1:A5"/>
  <sheetViews>
    <sheetView workbookViewId="0">
      <selection activeCell="C5" sqref="C5:E5"/>
    </sheetView>
  </sheetViews>
  <sheetFormatPr defaultRowHeight="13.2" x14ac:dyDescent="0.25"/>
  <cols>
    <col min="1" max="1" width="128.33203125" customWidth="1"/>
  </cols>
  <sheetData>
    <row r="1" spans="1:1" ht="28.2" x14ac:dyDescent="0.25">
      <c r="A1" s="78" t="s">
        <v>101</v>
      </c>
    </row>
    <row r="2" spans="1:1" ht="28.2" x14ac:dyDescent="0.25">
      <c r="A2" s="78"/>
    </row>
    <row r="3" spans="1:1" ht="84.6" x14ac:dyDescent="0.25">
      <c r="A3" s="79" t="s">
        <v>102</v>
      </c>
    </row>
    <row r="4" spans="1:1" ht="28.2" x14ac:dyDescent="0.25">
      <c r="A4" s="79"/>
    </row>
    <row r="5" spans="1:1" ht="28.2" x14ac:dyDescent="0.25">
      <c r="A5" s="79" t="s">
        <v>103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67"/>
  <dimension ref="A1:BN8"/>
  <sheetViews>
    <sheetView workbookViewId="0">
      <pane xSplit="5" ySplit="8" topLeftCell="F9" activePane="bottomRight" state="frozen"/>
      <selection activeCell="C5" sqref="C5:E5"/>
      <selection pane="topRight" activeCell="C5" sqref="C5:E5"/>
      <selection pane="bottomLeft" activeCell="C5" sqref="C5:E5"/>
      <selection pane="bottomRight" activeCell="BL4" sqref="BL4"/>
    </sheetView>
  </sheetViews>
  <sheetFormatPr defaultColWidth="9.109375" defaultRowHeight="13.2" x14ac:dyDescent="0.25"/>
  <cols>
    <col min="1" max="1" width="3.33203125" style="1" bestFit="1" customWidth="1"/>
    <col min="2" max="2" width="10.109375" style="1" customWidth="1"/>
    <col min="3" max="4" width="22.6640625" style="1" customWidth="1"/>
    <col min="5" max="5" width="4.109375" style="1" hidden="1" customWidth="1"/>
    <col min="6" max="6" width="18.6640625" style="1" customWidth="1"/>
    <col min="7" max="7" width="2.6640625" style="59" customWidth="1"/>
    <col min="8" max="8" width="5.6640625" style="59" customWidth="1"/>
    <col min="9" max="9" width="5.6640625" style="59" hidden="1" customWidth="1"/>
    <col min="10" max="10" width="5.6640625" style="60" hidden="1" customWidth="1"/>
    <col min="11" max="12" width="3.6640625" style="59" customWidth="1"/>
    <col min="13" max="13" width="3" style="59" customWidth="1"/>
    <col min="14" max="14" width="3.88671875" style="61" customWidth="1"/>
    <col min="15" max="15" width="2.6640625" style="62" customWidth="1"/>
    <col min="16" max="16" width="5.6640625" style="62" customWidth="1"/>
    <col min="17" max="17" width="5.6640625" style="62" hidden="1" customWidth="1"/>
    <col min="18" max="18" width="5.6640625" style="63" hidden="1" customWidth="1"/>
    <col min="19" max="20" width="3.6640625" style="62" customWidth="1"/>
    <col min="21" max="21" width="3" style="62" customWidth="1"/>
    <col min="22" max="22" width="3.88671875" style="64" customWidth="1"/>
    <col min="23" max="23" width="2.6640625" style="65" customWidth="1"/>
    <col min="24" max="24" width="5.6640625" style="65" customWidth="1"/>
    <col min="25" max="25" width="5.6640625" style="65" hidden="1" customWidth="1"/>
    <col min="26" max="26" width="5.6640625" style="66" hidden="1" customWidth="1"/>
    <col min="27" max="28" width="3.6640625" style="65" customWidth="1"/>
    <col min="29" max="29" width="3" style="65" customWidth="1"/>
    <col min="30" max="30" width="3.88671875" style="67" customWidth="1"/>
    <col min="31" max="31" width="2.6640625" style="62" hidden="1" customWidth="1"/>
    <col min="32" max="33" width="5.6640625" style="62" hidden="1" customWidth="1"/>
    <col min="34" max="34" width="5.6640625" style="63" hidden="1" customWidth="1"/>
    <col min="35" max="36" width="3.6640625" style="62" hidden="1" customWidth="1"/>
    <col min="37" max="37" width="3" style="62" hidden="1" customWidth="1"/>
    <col min="38" max="38" width="3.88671875" style="64" hidden="1" customWidth="1"/>
    <col min="39" max="39" width="2.6640625" style="65" hidden="1" customWidth="1"/>
    <col min="40" max="41" width="5.6640625" style="65" hidden="1" customWidth="1"/>
    <col min="42" max="42" width="5.6640625" style="66" hidden="1" customWidth="1"/>
    <col min="43" max="44" width="3.6640625" style="65" hidden="1" customWidth="1"/>
    <col min="45" max="45" width="3" style="65" hidden="1" customWidth="1"/>
    <col min="46" max="46" width="3.88671875" style="67" hidden="1" customWidth="1"/>
    <col min="47" max="47" width="2.6640625" style="62" hidden="1" customWidth="1"/>
    <col min="48" max="49" width="5.6640625" style="62" hidden="1" customWidth="1"/>
    <col min="50" max="50" width="5.6640625" style="63" hidden="1" customWidth="1"/>
    <col min="51" max="52" width="3.6640625" style="62" hidden="1" customWidth="1"/>
    <col min="53" max="53" width="3" style="62" hidden="1" customWidth="1"/>
    <col min="54" max="54" width="3.88671875" style="62" hidden="1" customWidth="1"/>
    <col min="55" max="55" width="5.33203125" customWidth="1"/>
    <col min="56" max="56" width="6.109375" hidden="1" customWidth="1"/>
    <col min="57" max="57" width="5.33203125" customWidth="1"/>
    <col min="58" max="58" width="5.33203125" hidden="1" customWidth="1"/>
    <col min="59" max="60" width="6" hidden="1" customWidth="1"/>
    <col min="61" max="61" width="6" customWidth="1"/>
    <col min="62" max="62" width="6" hidden="1" customWidth="1"/>
    <col min="63" max="63" width="4" style="1" customWidth="1"/>
    <col min="64" max="64" width="4.88671875" style="1" customWidth="1"/>
    <col min="65" max="65" width="5.5546875" style="1" customWidth="1"/>
    <col min="66" max="66" width="17.33203125" style="1" customWidth="1"/>
  </cols>
  <sheetData>
    <row r="1" spans="1:66" x14ac:dyDescent="0.25">
      <c r="A1" s="89" t="s">
        <v>8</v>
      </c>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c r="AE1" s="90"/>
      <c r="AF1" s="90"/>
      <c r="AG1" s="90"/>
      <c r="AH1" s="90"/>
      <c r="AI1" s="90"/>
      <c r="AJ1" s="90"/>
      <c r="AK1" s="90"/>
      <c r="AL1" s="90"/>
      <c r="AM1" s="90"/>
      <c r="AN1" s="90"/>
      <c r="AO1" s="90"/>
      <c r="AP1" s="90"/>
      <c r="AQ1" s="90"/>
      <c r="AR1" s="90"/>
      <c r="AS1" s="90"/>
      <c r="AT1" s="90"/>
      <c r="AU1" s="90"/>
      <c r="AV1" s="90"/>
      <c r="AW1" s="90"/>
      <c r="AX1" s="90"/>
      <c r="AY1" s="90"/>
      <c r="AZ1" s="90"/>
      <c r="BA1" s="90"/>
      <c r="BB1" s="90"/>
      <c r="BC1" s="90"/>
      <c r="BD1" s="90"/>
      <c r="BE1" s="90"/>
      <c r="BF1" s="90"/>
      <c r="BG1" s="90"/>
      <c r="BH1" s="90"/>
      <c r="BI1" s="90"/>
      <c r="BJ1" s="90"/>
      <c r="BK1" s="90"/>
      <c r="BL1" s="90"/>
      <c r="BM1" s="90"/>
      <c r="BN1" s="91"/>
    </row>
    <row r="2" spans="1:66" ht="12.75" hidden="1" customHeight="1" x14ac:dyDescent="0.25">
      <c r="A2" s="7"/>
      <c r="B2" s="7"/>
      <c r="C2" s="7">
        <v>1</v>
      </c>
      <c r="D2" s="7">
        <f>FLOOR((C2+3)/4,1)</f>
        <v>1</v>
      </c>
      <c r="E2" s="7"/>
      <c r="F2" s="7"/>
      <c r="G2" s="58"/>
      <c r="H2" s="58">
        <v>192</v>
      </c>
      <c r="I2" s="60">
        <v>190</v>
      </c>
      <c r="J2" s="60">
        <f>H2+I2</f>
        <v>382</v>
      </c>
      <c r="K2" s="60"/>
      <c r="L2" s="60"/>
      <c r="M2" s="60"/>
      <c r="N2" s="70">
        <v>1</v>
      </c>
      <c r="O2" s="63"/>
      <c r="P2" s="63">
        <v>193</v>
      </c>
      <c r="Q2" s="63">
        <v>193</v>
      </c>
      <c r="R2" s="63">
        <f>P2+Q2</f>
        <v>386</v>
      </c>
      <c r="S2" s="63"/>
      <c r="T2" s="63"/>
      <c r="U2" s="63"/>
      <c r="V2" s="71">
        <v>2</v>
      </c>
      <c r="W2" s="66"/>
      <c r="X2" s="66">
        <v>198</v>
      </c>
      <c r="Y2" s="66">
        <v>198</v>
      </c>
      <c r="Z2" s="66">
        <f>X2+Y2</f>
        <v>396</v>
      </c>
      <c r="AA2" s="66"/>
      <c r="AB2" s="66"/>
      <c r="AC2" s="66"/>
      <c r="AD2" s="72">
        <v>3</v>
      </c>
      <c r="AE2" s="63"/>
      <c r="AF2" s="63">
        <v>177</v>
      </c>
      <c r="AG2" s="63">
        <v>177</v>
      </c>
      <c r="AH2" s="63">
        <f>AF2+AG2</f>
        <v>354</v>
      </c>
      <c r="AI2" s="63"/>
      <c r="AJ2" s="63"/>
      <c r="AK2" s="63"/>
      <c r="AL2" s="71">
        <v>4</v>
      </c>
      <c r="AM2" s="66"/>
      <c r="AN2" s="66">
        <v>178</v>
      </c>
      <c r="AO2" s="66">
        <v>178</v>
      </c>
      <c r="AP2" s="66">
        <f>AN2+AO2</f>
        <v>356</v>
      </c>
      <c r="AQ2" s="66"/>
      <c r="AR2" s="66"/>
      <c r="AS2" s="66"/>
      <c r="AT2" s="72">
        <v>5</v>
      </c>
      <c r="AU2" s="63"/>
      <c r="AV2" s="63">
        <v>179</v>
      </c>
      <c r="AW2" s="63">
        <v>179</v>
      </c>
      <c r="AX2" s="63">
        <f>AV2+AW2</f>
        <v>358</v>
      </c>
      <c r="AY2" s="63"/>
      <c r="AZ2" s="63"/>
      <c r="BA2" s="63"/>
      <c r="BB2" s="63">
        <v>6</v>
      </c>
      <c r="BC2">
        <f>N2+V2+AD2+AL2+AT2+BB2</f>
        <v>21</v>
      </c>
      <c r="BD2">
        <f>J2+R2+Z2+AH2+AP2+AX2</f>
        <v>2232</v>
      </c>
      <c r="BE2" s="31">
        <f>IF($O$4&gt;0,(LARGE(($N2,$V2,$AD2,$AL2,$AT2,$BB2),1)),"0")</f>
        <v>6</v>
      </c>
      <c r="BF2" s="31">
        <f>IF($O$4&gt;0,(LARGE(($N2,$V2,$AD2,$AL2,$AT2,$BB2),2)),"0")</f>
        <v>5</v>
      </c>
      <c r="BG2">
        <v>354</v>
      </c>
      <c r="BH2">
        <v>354</v>
      </c>
      <c r="BI2" s="31">
        <f>BC2-BE2-BF2</f>
        <v>10</v>
      </c>
      <c r="BJ2">
        <f>BD2-BG2-BH2</f>
        <v>1524</v>
      </c>
      <c r="BK2"/>
      <c r="BL2"/>
      <c r="BN2"/>
    </row>
    <row r="3" spans="1:66" x14ac:dyDescent="0.25">
      <c r="A3" s="92" t="s">
        <v>9</v>
      </c>
      <c r="B3" s="93"/>
      <c r="C3" s="94" t="str">
        <f>Instellingen!B3</f>
        <v>Zuid- West Veluwe</v>
      </c>
      <c r="D3" s="95"/>
      <c r="E3" s="96"/>
      <c r="F3" s="92" t="s">
        <v>43</v>
      </c>
      <c r="G3" s="97"/>
      <c r="H3" s="97"/>
      <c r="I3" s="97"/>
      <c r="J3" s="97"/>
      <c r="K3" s="97"/>
      <c r="L3" s="97"/>
      <c r="M3" s="97"/>
      <c r="N3" s="93"/>
      <c r="O3" s="98"/>
      <c r="P3" s="99"/>
      <c r="Q3" s="99"/>
      <c r="R3" s="99"/>
      <c r="S3" s="99"/>
      <c r="T3" s="99"/>
      <c r="U3" s="99"/>
      <c r="V3" s="100"/>
      <c r="W3" s="101"/>
      <c r="X3" s="102"/>
      <c r="Y3" s="102"/>
      <c r="Z3" s="102"/>
      <c r="AA3" s="102"/>
      <c r="AB3" s="102"/>
      <c r="AC3" s="102"/>
      <c r="AD3" s="102"/>
      <c r="AE3" s="102"/>
      <c r="AF3" s="102"/>
      <c r="AG3" s="102"/>
      <c r="AH3" s="102"/>
      <c r="AI3" s="102"/>
      <c r="AJ3" s="102"/>
      <c r="AK3" s="102"/>
      <c r="AL3" s="102"/>
      <c r="AM3" s="102"/>
      <c r="AN3" s="102"/>
      <c r="AO3" s="102"/>
      <c r="AP3" s="102"/>
      <c r="AQ3" s="102"/>
      <c r="AR3" s="102"/>
      <c r="AS3" s="102"/>
      <c r="AT3" s="102"/>
      <c r="AU3" s="102"/>
      <c r="AV3" s="102"/>
      <c r="AW3" s="102"/>
      <c r="AX3" s="102"/>
      <c r="AY3" s="102"/>
      <c r="AZ3" s="102"/>
      <c r="BA3" s="102"/>
      <c r="BB3" s="103"/>
      <c r="BC3" s="92" t="s">
        <v>41</v>
      </c>
      <c r="BD3" s="97"/>
      <c r="BE3" s="97"/>
      <c r="BF3" s="97"/>
      <c r="BG3" s="97"/>
      <c r="BH3" s="97"/>
      <c r="BI3" s="97"/>
      <c r="BJ3" s="97"/>
      <c r="BK3" s="93"/>
      <c r="BL3" s="19">
        <f>Instellingen!B6</f>
        <v>3</v>
      </c>
      <c r="BM3" s="101"/>
      <c r="BN3" s="102"/>
    </row>
    <row r="4" spans="1:66" x14ac:dyDescent="0.25">
      <c r="A4" s="92" t="s">
        <v>10</v>
      </c>
      <c r="B4" s="93"/>
      <c r="C4" s="110" t="s">
        <v>109</v>
      </c>
      <c r="D4" s="95"/>
      <c r="E4" s="96"/>
      <c r="F4" s="92" t="s">
        <v>72</v>
      </c>
      <c r="G4" s="97"/>
      <c r="H4" s="97"/>
      <c r="I4" s="97"/>
      <c r="J4" s="97"/>
      <c r="K4" s="97"/>
      <c r="L4" s="97"/>
      <c r="M4" s="97"/>
      <c r="N4" s="93"/>
      <c r="O4" s="94">
        <f>Instellingen!B7</f>
        <v>1</v>
      </c>
      <c r="P4" s="95"/>
      <c r="Q4" s="95"/>
      <c r="R4" s="95"/>
      <c r="S4" s="95"/>
      <c r="T4" s="95"/>
      <c r="U4" s="95"/>
      <c r="V4" s="96"/>
      <c r="W4" s="104"/>
      <c r="X4" s="105"/>
      <c r="Y4" s="105"/>
      <c r="Z4" s="105"/>
      <c r="AA4" s="105"/>
      <c r="AB4" s="105"/>
      <c r="AC4" s="105"/>
      <c r="AD4" s="105"/>
      <c r="AE4" s="105"/>
      <c r="AF4" s="105"/>
      <c r="AG4" s="105"/>
      <c r="AH4" s="105"/>
      <c r="AI4" s="105"/>
      <c r="AJ4" s="105"/>
      <c r="AK4" s="105"/>
      <c r="AL4" s="105"/>
      <c r="AM4" s="105"/>
      <c r="AN4" s="105"/>
      <c r="AO4" s="105"/>
      <c r="AP4" s="105"/>
      <c r="AQ4" s="105"/>
      <c r="AR4" s="105"/>
      <c r="AS4" s="105"/>
      <c r="AT4" s="105"/>
      <c r="AU4" s="105"/>
      <c r="AV4" s="105"/>
      <c r="AW4" s="105"/>
      <c r="AX4" s="105"/>
      <c r="AY4" s="105"/>
      <c r="AZ4" s="105"/>
      <c r="BA4" s="105"/>
      <c r="BB4" s="106"/>
      <c r="BC4" s="92"/>
      <c r="BD4" s="97"/>
      <c r="BE4" s="97"/>
      <c r="BF4" s="97"/>
      <c r="BG4" s="97"/>
      <c r="BH4" s="97"/>
      <c r="BI4" s="97"/>
      <c r="BJ4" s="97"/>
      <c r="BK4" s="93"/>
      <c r="BL4" s="19"/>
      <c r="BM4" s="104"/>
      <c r="BN4" s="105"/>
    </row>
    <row r="5" spans="1:66" x14ac:dyDescent="0.25">
      <c r="A5" s="92" t="s">
        <v>11</v>
      </c>
      <c r="B5" s="93"/>
      <c r="C5" s="110"/>
      <c r="D5" s="95"/>
      <c r="E5" s="96"/>
      <c r="F5" s="92" t="s">
        <v>12</v>
      </c>
      <c r="G5" s="97"/>
      <c r="H5" s="97"/>
      <c r="I5" s="97"/>
      <c r="J5" s="97"/>
      <c r="K5" s="97"/>
      <c r="L5" s="97"/>
      <c r="M5" s="97"/>
      <c r="N5" s="93"/>
      <c r="O5" s="94">
        <f>Instellingen!B5</f>
        <v>99</v>
      </c>
      <c r="P5" s="95"/>
      <c r="Q5" s="95"/>
      <c r="R5" s="95"/>
      <c r="S5" s="95"/>
      <c r="T5" s="95"/>
      <c r="U5" s="95"/>
      <c r="V5" s="96"/>
      <c r="W5" s="107"/>
      <c r="X5" s="108"/>
      <c r="Y5" s="108"/>
      <c r="Z5" s="108"/>
      <c r="AA5" s="108"/>
      <c r="AB5" s="108"/>
      <c r="AC5" s="108"/>
      <c r="AD5" s="108"/>
      <c r="AE5" s="108"/>
      <c r="AF5" s="108"/>
      <c r="AG5" s="108"/>
      <c r="AH5" s="108"/>
      <c r="AI5" s="108"/>
      <c r="AJ5" s="108"/>
      <c r="AK5" s="108"/>
      <c r="AL5" s="108"/>
      <c r="AM5" s="108"/>
      <c r="AN5" s="108"/>
      <c r="AO5" s="108"/>
      <c r="AP5" s="108"/>
      <c r="AQ5" s="108"/>
      <c r="AR5" s="108"/>
      <c r="AS5" s="108"/>
      <c r="AT5" s="108"/>
      <c r="AU5" s="108"/>
      <c r="AV5" s="108"/>
      <c r="AW5" s="108"/>
      <c r="AX5" s="108"/>
      <c r="AY5" s="108"/>
      <c r="AZ5" s="108"/>
      <c r="BA5" s="108"/>
      <c r="BB5" s="109"/>
      <c r="BC5" s="92" t="s">
        <v>13</v>
      </c>
      <c r="BD5" s="97"/>
      <c r="BE5" s="97"/>
      <c r="BF5" s="97"/>
      <c r="BG5" s="97"/>
      <c r="BH5" s="97"/>
      <c r="BI5" s="97"/>
      <c r="BJ5" s="97"/>
      <c r="BK5" s="93"/>
      <c r="BL5" s="6"/>
      <c r="BM5" s="104"/>
      <c r="BN5" s="105"/>
    </row>
    <row r="6" spans="1:66" ht="12.75" customHeight="1" x14ac:dyDescent="0.25">
      <c r="A6" s="111"/>
      <c r="B6" s="111"/>
      <c r="C6" s="111"/>
      <c r="D6" s="111"/>
      <c r="E6" s="112"/>
      <c r="F6" s="57" t="s">
        <v>14</v>
      </c>
      <c r="G6" s="115" t="str">
        <f>Instellingen!B36</f>
        <v>voorthuizen/ Veluweruiters</v>
      </c>
      <c r="H6" s="116"/>
      <c r="I6" s="116"/>
      <c r="J6" s="116"/>
      <c r="K6" s="116"/>
      <c r="L6" s="116"/>
      <c r="M6" s="116"/>
      <c r="N6" s="117"/>
      <c r="O6" s="118" t="str">
        <f>Instellingen!B37</f>
        <v>Ermelo/ Veluws Ros</v>
      </c>
      <c r="P6" s="119"/>
      <c r="Q6" s="119"/>
      <c r="R6" s="119"/>
      <c r="S6" s="119"/>
      <c r="T6" s="119"/>
      <c r="U6" s="119"/>
      <c r="V6" s="120"/>
      <c r="W6" s="121" t="str">
        <f>Instellingen!B38</f>
        <v>Scherpenzeel/ Willaerruiters</v>
      </c>
      <c r="X6" s="122"/>
      <c r="Y6" s="122"/>
      <c r="Z6" s="122"/>
      <c r="AA6" s="122"/>
      <c r="AB6" s="122"/>
      <c r="AC6" s="122"/>
      <c r="AD6" s="123"/>
      <c r="AE6" s="118">
        <f>Instellingen!B39</f>
        <v>0</v>
      </c>
      <c r="AF6" s="119"/>
      <c r="AG6" s="119"/>
      <c r="AH6" s="119"/>
      <c r="AI6" s="119"/>
      <c r="AJ6" s="119"/>
      <c r="AK6" s="119"/>
      <c r="AL6" s="120"/>
      <c r="AM6" s="121">
        <f>Instellingen!B40</f>
        <v>0</v>
      </c>
      <c r="AN6" s="122"/>
      <c r="AO6" s="122"/>
      <c r="AP6" s="122"/>
      <c r="AQ6" s="122"/>
      <c r="AR6" s="122"/>
      <c r="AS6" s="122"/>
      <c r="AT6" s="123"/>
      <c r="AU6" s="118">
        <f>Instellingen!B41</f>
        <v>0</v>
      </c>
      <c r="AV6" s="119"/>
      <c r="AW6" s="119"/>
      <c r="AX6" s="119"/>
      <c r="AY6" s="119"/>
      <c r="AZ6" s="119"/>
      <c r="BA6" s="119"/>
      <c r="BB6" s="120"/>
      <c r="BC6" s="92" t="s">
        <v>34</v>
      </c>
      <c r="BD6" s="97"/>
      <c r="BE6" s="97"/>
      <c r="BF6" s="97"/>
      <c r="BG6" s="97"/>
      <c r="BH6" s="93"/>
      <c r="BI6" s="35" t="s">
        <v>35</v>
      </c>
      <c r="BJ6" s="56"/>
      <c r="BK6" s="36"/>
      <c r="BL6" s="26">
        <v>180</v>
      </c>
      <c r="BM6" s="104"/>
      <c r="BN6" s="105"/>
    </row>
    <row r="7" spans="1:66" ht="12.75" customHeight="1" x14ac:dyDescent="0.25">
      <c r="A7" s="113"/>
      <c r="B7" s="113"/>
      <c r="C7" s="113"/>
      <c r="D7" s="113"/>
      <c r="E7" s="114"/>
      <c r="F7" s="57" t="s">
        <v>15</v>
      </c>
      <c r="G7" s="124" t="str">
        <f>Instellingen!C36</f>
        <v>24/25-10-2024</v>
      </c>
      <c r="H7" s="125"/>
      <c r="I7" s="125"/>
      <c r="J7" s="125"/>
      <c r="K7" s="125"/>
      <c r="L7" s="125"/>
      <c r="M7" s="125"/>
      <c r="N7" s="126"/>
      <c r="O7" s="118" t="str">
        <f>Instellingen!C37</f>
        <v>22/23-11-2024</v>
      </c>
      <c r="P7" s="119"/>
      <c r="Q7" s="119"/>
      <c r="R7" s="119"/>
      <c r="S7" s="119"/>
      <c r="T7" s="119"/>
      <c r="U7" s="119"/>
      <c r="V7" s="120"/>
      <c r="W7" s="121" t="str">
        <f>Instellingen!C38</f>
        <v>20/21-12-2024</v>
      </c>
      <c r="X7" s="122"/>
      <c r="Y7" s="122"/>
      <c r="Z7" s="122"/>
      <c r="AA7" s="122"/>
      <c r="AB7" s="122"/>
      <c r="AC7" s="122"/>
      <c r="AD7" s="123"/>
      <c r="AE7" s="118" t="str">
        <f>Instellingen!C39</f>
        <v xml:space="preserve"> </v>
      </c>
      <c r="AF7" s="119"/>
      <c r="AG7" s="119"/>
      <c r="AH7" s="119"/>
      <c r="AI7" s="119"/>
      <c r="AJ7" s="119"/>
      <c r="AK7" s="119"/>
      <c r="AL7" s="120"/>
      <c r="AM7" s="121" t="str">
        <f>Instellingen!C40</f>
        <v xml:space="preserve"> </v>
      </c>
      <c r="AN7" s="122"/>
      <c r="AO7" s="122"/>
      <c r="AP7" s="122"/>
      <c r="AQ7" s="122"/>
      <c r="AR7" s="122"/>
      <c r="AS7" s="122"/>
      <c r="AT7" s="123"/>
      <c r="AU7" s="118" t="str">
        <f>Instellingen!C41</f>
        <v xml:space="preserve"> </v>
      </c>
      <c r="AV7" s="119"/>
      <c r="AW7" s="119"/>
      <c r="AX7" s="119"/>
      <c r="AY7" s="119"/>
      <c r="AZ7" s="119"/>
      <c r="BA7" s="119"/>
      <c r="BB7" s="120"/>
      <c r="BC7" s="68" t="s">
        <v>71</v>
      </c>
      <c r="BD7" s="3" t="s">
        <v>71</v>
      </c>
      <c r="BE7" s="8" t="s">
        <v>69</v>
      </c>
      <c r="BF7" s="8" t="s">
        <v>69</v>
      </c>
      <c r="BG7" s="8" t="s">
        <v>69</v>
      </c>
      <c r="BH7" s="8" t="s">
        <v>69</v>
      </c>
      <c r="BI7" s="30" t="s">
        <v>70</v>
      </c>
      <c r="BJ7" s="28" t="s">
        <v>70</v>
      </c>
      <c r="BK7" s="9"/>
      <c r="BL7" s="3"/>
      <c r="BM7" s="107"/>
      <c r="BN7" s="108"/>
    </row>
    <row r="8" spans="1:66" ht="25.5" customHeight="1" x14ac:dyDescent="0.25">
      <c r="A8" s="2" t="s">
        <v>19</v>
      </c>
      <c r="B8" s="2" t="s">
        <v>7</v>
      </c>
      <c r="C8" s="2" t="s">
        <v>0</v>
      </c>
      <c r="D8" s="2" t="s">
        <v>1</v>
      </c>
      <c r="E8" s="2" t="s">
        <v>100</v>
      </c>
      <c r="F8" s="57" t="s">
        <v>3</v>
      </c>
      <c r="G8" s="5" t="s">
        <v>95</v>
      </c>
      <c r="H8" s="5" t="s">
        <v>38</v>
      </c>
      <c r="I8" s="5" t="s">
        <v>36</v>
      </c>
      <c r="J8" s="5" t="s">
        <v>37</v>
      </c>
      <c r="K8" s="5" t="s">
        <v>73</v>
      </c>
      <c r="L8" s="5" t="s">
        <v>74</v>
      </c>
      <c r="M8" s="2" t="s">
        <v>5</v>
      </c>
      <c r="N8" s="57" t="s">
        <v>16</v>
      </c>
      <c r="O8" s="5" t="s">
        <v>95</v>
      </c>
      <c r="P8" s="5" t="s">
        <v>38</v>
      </c>
      <c r="Q8" s="5" t="s">
        <v>36</v>
      </c>
      <c r="R8" s="5" t="s">
        <v>39</v>
      </c>
      <c r="S8" s="5" t="s">
        <v>73</v>
      </c>
      <c r="T8" s="5" t="s">
        <v>74</v>
      </c>
      <c r="U8" s="2" t="s">
        <v>5</v>
      </c>
      <c r="V8" s="57" t="s">
        <v>16</v>
      </c>
      <c r="W8" s="5" t="s">
        <v>95</v>
      </c>
      <c r="X8" s="5" t="s">
        <v>38</v>
      </c>
      <c r="Y8" s="5" t="s">
        <v>40</v>
      </c>
      <c r="Z8" s="5" t="s">
        <v>39</v>
      </c>
      <c r="AA8" s="5" t="s">
        <v>73</v>
      </c>
      <c r="AB8" s="5" t="s">
        <v>74</v>
      </c>
      <c r="AC8" s="2" t="s">
        <v>5</v>
      </c>
      <c r="AD8" s="57" t="s">
        <v>16</v>
      </c>
      <c r="AE8" s="5" t="s">
        <v>95</v>
      </c>
      <c r="AF8" s="5" t="s">
        <v>38</v>
      </c>
      <c r="AG8" s="5" t="s">
        <v>36</v>
      </c>
      <c r="AH8" s="5" t="s">
        <v>39</v>
      </c>
      <c r="AI8" s="5" t="s">
        <v>73</v>
      </c>
      <c r="AJ8" s="5" t="s">
        <v>74</v>
      </c>
      <c r="AK8" s="2" t="s">
        <v>5</v>
      </c>
      <c r="AL8" s="57" t="s">
        <v>16</v>
      </c>
      <c r="AM8" s="5" t="s">
        <v>95</v>
      </c>
      <c r="AN8" s="5" t="s">
        <v>38</v>
      </c>
      <c r="AO8" s="5" t="s">
        <v>36</v>
      </c>
      <c r="AP8" s="5" t="s">
        <v>39</v>
      </c>
      <c r="AQ8" s="5" t="s">
        <v>73</v>
      </c>
      <c r="AR8" s="5" t="s">
        <v>74</v>
      </c>
      <c r="AS8" s="2" t="s">
        <v>5</v>
      </c>
      <c r="AT8" s="57" t="s">
        <v>16</v>
      </c>
      <c r="AU8" s="5" t="s">
        <v>95</v>
      </c>
      <c r="AV8" s="5" t="s">
        <v>38</v>
      </c>
      <c r="AW8" s="5" t="s">
        <v>36</v>
      </c>
      <c r="AX8" s="5" t="s">
        <v>39</v>
      </c>
      <c r="AY8" s="5" t="s">
        <v>73</v>
      </c>
      <c r="AZ8" s="5" t="s">
        <v>74</v>
      </c>
      <c r="BA8" s="2" t="s">
        <v>5</v>
      </c>
      <c r="BB8" s="2" t="s">
        <v>16</v>
      </c>
      <c r="BC8" s="69" t="s">
        <v>23</v>
      </c>
      <c r="BD8" s="27" t="s">
        <v>4</v>
      </c>
      <c r="BE8" s="29" t="s">
        <v>23</v>
      </c>
      <c r="BF8" s="29" t="s">
        <v>23</v>
      </c>
      <c r="BG8" s="27" t="s">
        <v>4</v>
      </c>
      <c r="BH8" s="27" t="s">
        <v>4</v>
      </c>
      <c r="BI8" s="27" t="s">
        <v>23</v>
      </c>
      <c r="BJ8" s="27" t="s">
        <v>4</v>
      </c>
      <c r="BK8" s="27" t="s">
        <v>17</v>
      </c>
      <c r="BL8" s="27" t="s">
        <v>18</v>
      </c>
      <c r="BM8" s="5" t="s">
        <v>97</v>
      </c>
      <c r="BN8" s="2" t="s">
        <v>6</v>
      </c>
    </row>
  </sheetData>
  <sheetProtection sheet="1" objects="1" scenarios="1"/>
  <mergeCells count="32">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 ref="A1:BN1"/>
    <mergeCell ref="A3:B3"/>
    <mergeCell ref="C3:E3"/>
    <mergeCell ref="F3:N3"/>
    <mergeCell ref="O3:V3"/>
    <mergeCell ref="W3:BB5"/>
    <mergeCell ref="BC3:BK3"/>
    <mergeCell ref="BM3:BN7"/>
    <mergeCell ref="A4:B4"/>
    <mergeCell ref="C4:E4"/>
    <mergeCell ref="F4:N4"/>
    <mergeCell ref="O4:V4"/>
    <mergeCell ref="BC4:BK4"/>
    <mergeCell ref="A5:B5"/>
    <mergeCell ref="C5:E5"/>
    <mergeCell ref="F5:N5"/>
  </mergeCells>
  <conditionalFormatting sqref="X2:Y2 P2:Q2 H2:I2 AF2:AG2 AN2:AO2 AV2:AW2 H9:I65536 AV9:AW65536 P9:Q65536 X9:Y65536 AF9:AG65536 AN9:AO65536">
    <cfRule type="cellIs" dxfId="8" priority="1" stopIfTrue="1" operator="greaterThanOrEqual">
      <formula>$BL$6</formula>
    </cfRule>
  </conditionalFormatting>
  <dataValidations count="9">
    <dataValidation type="decimal" operator="lessThanOrEqual" allowBlank="1" showInputMessage="1" showErrorMessage="1" sqref="AH9:AH65536 AP9:AP65536 AX9:AX65536 R9:R65536 J9:J65536 Z9:Z65536 BC9:BL65536" xr:uid="{00000000-0002-0000-0100-000000000000}">
      <formula1>100</formula1>
    </dataValidation>
    <dataValidation type="list" allowBlank="1" showInputMessage="1" showErrorMessage="1" sqref="BM1:BM2 BM9:BM65536" xr:uid="{00000000-0002-0000-0100-000001000000}">
      <formula1>"ja,nee"</formula1>
    </dataValidation>
    <dataValidation operator="lessThanOrEqual" allowBlank="1" showInputMessage="1" showErrorMessage="1" sqref="R8 AH8 AP8 AX8 Z8 J1:J2 R1:R2 AX1:AX2 AP1:AP2 AH1:AH2 Z1:Z2 BC1:BK8 BL1:BL4 BL7:BL8 J8" xr:uid="{00000000-0002-0000-0100-000002000000}"/>
    <dataValidation type="decimal" allowBlank="1" showInputMessage="1" showErrorMessage="1" sqref="H1:I2 P1:Q2 AV1:AW2 AN1:AO2 AF1:AG2 X1:Y2 H8:I65536 X8:Y65536 P8:Q65536 AF8:AG65536 AN8:AO65536 AV8:AW65536" xr:uid="{00000000-0002-0000-0100-000003000000}">
      <formula1>0</formula1>
      <formula2>400</formula2>
    </dataValidation>
    <dataValidation type="decimal" allowBlank="1" showInputMessage="1" showErrorMessage="1" sqref="K1:L2 S1:T2 AY1:AZ2 AQ1:AR2 AI1:AJ2 AA1:AB2 K8:L65536 AA8:AB65536 S8:T65536 AI8:AJ65536 AQ8:AR65536 AY8:AZ65536" xr:uid="{00000000-0002-0000-0100-000004000000}">
      <formula1>0</formula1>
      <formula2>99</formula2>
    </dataValidation>
    <dataValidation type="whole" allowBlank="1" showInputMessage="1" showErrorMessage="1" sqref="M1:N2 U1:V2 BA1:BB2 AS1:AT2 AK1:AL2 AC1:AD2 M8:N65536 AC8:AD65536 U8:V65536 AK8:AL65536 AS8:AT65536 BA8:BB65536" xr:uid="{00000000-0002-0000-0100-000005000000}">
      <formula1>0</formula1>
      <formula2>999</formula2>
    </dataValidation>
    <dataValidation type="whole" operator="lessThanOrEqual" allowBlank="1" showInputMessage="1" showErrorMessage="1" sqref="BL6" xr:uid="{00000000-0002-0000-0100-000006000000}">
      <formula1>400</formula1>
    </dataValidation>
    <dataValidation type="whole" operator="lessThanOrEqual" allowBlank="1" showInputMessage="1" showErrorMessage="1" sqref="BL5" xr:uid="{00000000-0002-0000-0100-000007000000}">
      <formula1>99</formula1>
    </dataValidation>
    <dataValidation type="whole" allowBlank="1" showInputMessage="1" showErrorMessage="1" sqref="O3:V3" xr:uid="{00000000-0002-0000-0100-000008000000}">
      <formula1>0</formula1>
      <formula2>99</formula2>
    </dataValidation>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4193" r:id="rId4" name="Button 1">
              <controlPr defaultSize="0" print="0" autoFill="0" autoPict="0" macro="[0]!KleinsteBepalen">
                <anchor moveWithCells="1" sizeWithCells="1">
                  <from>
                    <xdr:col>0</xdr:col>
                    <xdr:colOff>160020</xdr:colOff>
                    <xdr:row>5</xdr:row>
                    <xdr:rowOff>0</xdr:rowOff>
                  </from>
                  <to>
                    <xdr:col>2</xdr:col>
                    <xdr:colOff>487680</xdr:colOff>
                    <xdr:row>7</xdr:row>
                    <xdr:rowOff>7620</xdr:rowOff>
                  </to>
                </anchor>
              </controlPr>
            </control>
          </mc:Choice>
        </mc:AlternateContent>
        <mc:AlternateContent xmlns:mc="http://schemas.openxmlformats.org/markup-compatibility/2006">
          <mc:Choice Requires="x14">
            <control shapeId="264194" r:id="rId5" name="Button 2">
              <controlPr defaultSize="0" print="0" autoFill="0" autoPict="0" macro="[0]!Sort_Punten_1">
                <anchor moveWithCells="1" sizeWithCells="1">
                  <from>
                    <xdr:col>7</xdr:col>
                    <xdr:colOff>7620</xdr:colOff>
                    <xdr:row>7</xdr:row>
                    <xdr:rowOff>22860</xdr:rowOff>
                  </from>
                  <to>
                    <xdr:col>8</xdr:col>
                    <xdr:colOff>0</xdr:colOff>
                    <xdr:row>7</xdr:row>
                    <xdr:rowOff>190500</xdr:rowOff>
                  </to>
                </anchor>
              </controlPr>
            </control>
          </mc:Choice>
        </mc:AlternateContent>
        <mc:AlternateContent xmlns:mc="http://schemas.openxmlformats.org/markup-compatibility/2006">
          <mc:Choice Requires="x14">
            <control shapeId="264195" r:id="rId6" name="Button 3">
              <controlPr defaultSize="0" print="0" autoFill="0" autoPict="0" macro="[0]!Sort_Punten_2">
                <anchor moveWithCells="1" sizeWithCells="1">
                  <from>
                    <xdr:col>15</xdr:col>
                    <xdr:colOff>22860</xdr:colOff>
                    <xdr:row>7</xdr:row>
                    <xdr:rowOff>7620</xdr:rowOff>
                  </from>
                  <to>
                    <xdr:col>16</xdr:col>
                    <xdr:colOff>0</xdr:colOff>
                    <xdr:row>7</xdr:row>
                    <xdr:rowOff>160020</xdr:rowOff>
                  </to>
                </anchor>
              </controlPr>
            </control>
          </mc:Choice>
        </mc:AlternateContent>
        <mc:AlternateContent xmlns:mc="http://schemas.openxmlformats.org/markup-compatibility/2006">
          <mc:Choice Requires="x14">
            <control shapeId="264196" r:id="rId7" name="Button 4">
              <controlPr defaultSize="0" print="0" autoFill="0" autoPict="0" macro="[0]!Sort_Punten_3">
                <anchor moveWithCells="1" sizeWithCells="1">
                  <from>
                    <xdr:col>23</xdr:col>
                    <xdr:colOff>7620</xdr:colOff>
                    <xdr:row>7</xdr:row>
                    <xdr:rowOff>7620</xdr:rowOff>
                  </from>
                  <to>
                    <xdr:col>24</xdr:col>
                    <xdr:colOff>0</xdr:colOff>
                    <xdr:row>7</xdr:row>
                    <xdr:rowOff>190500</xdr:rowOff>
                  </to>
                </anchor>
              </controlPr>
            </control>
          </mc:Choice>
        </mc:AlternateContent>
        <mc:AlternateContent xmlns:mc="http://schemas.openxmlformats.org/markup-compatibility/2006">
          <mc:Choice Requires="x14">
            <control shapeId="264197" r:id="rId8" name="Button 5">
              <controlPr defaultSize="0" print="0" autoFill="0" autoPict="0" macro="[0]!Sort_Punten_4">
                <anchor moveWithCells="1" sizeWithCells="1">
                  <from>
                    <xdr:col>31</xdr:col>
                    <xdr:colOff>7620</xdr:colOff>
                    <xdr:row>7</xdr:row>
                    <xdr:rowOff>7620</xdr:rowOff>
                  </from>
                  <to>
                    <xdr:col>32</xdr:col>
                    <xdr:colOff>0</xdr:colOff>
                    <xdr:row>7</xdr:row>
                    <xdr:rowOff>182880</xdr:rowOff>
                  </to>
                </anchor>
              </controlPr>
            </control>
          </mc:Choice>
        </mc:AlternateContent>
        <mc:AlternateContent xmlns:mc="http://schemas.openxmlformats.org/markup-compatibility/2006">
          <mc:Choice Requires="x14">
            <control shapeId="264198" r:id="rId9" name="Button 6">
              <controlPr defaultSize="0" print="0" autoFill="0" autoPict="0" macro="[0]!verbergen">
                <anchor moveWithCells="1" sizeWithCells="1">
                  <from>
                    <xdr:col>64</xdr:col>
                    <xdr:colOff>7620</xdr:colOff>
                    <xdr:row>2</xdr:row>
                    <xdr:rowOff>7620</xdr:rowOff>
                  </from>
                  <to>
                    <xdr:col>66</xdr:col>
                    <xdr:colOff>0</xdr:colOff>
                    <xdr:row>4</xdr:row>
                    <xdr:rowOff>0</xdr:rowOff>
                  </to>
                </anchor>
              </controlPr>
            </control>
          </mc:Choice>
        </mc:AlternateContent>
        <mc:AlternateContent xmlns:mc="http://schemas.openxmlformats.org/markup-compatibility/2006">
          <mc:Choice Requires="x14">
            <control shapeId="264199" r:id="rId10" name="Button 7">
              <controlPr defaultSize="0" print="0" autoFill="0" autoPict="0" macro="[0]!Sort_Pl_Punten_1">
                <anchor moveWithCells="1" sizeWithCells="1">
                  <from>
                    <xdr:col>13</xdr:col>
                    <xdr:colOff>7620</xdr:colOff>
                    <xdr:row>6</xdr:row>
                    <xdr:rowOff>152400</xdr:rowOff>
                  </from>
                  <to>
                    <xdr:col>13</xdr:col>
                    <xdr:colOff>251460</xdr:colOff>
                    <xdr:row>8</xdr:row>
                    <xdr:rowOff>0</xdr:rowOff>
                  </to>
                </anchor>
              </controlPr>
            </control>
          </mc:Choice>
        </mc:AlternateContent>
        <mc:AlternateContent xmlns:mc="http://schemas.openxmlformats.org/markup-compatibility/2006">
          <mc:Choice Requires="x14">
            <control shapeId="264200" r:id="rId11" name="Button 8">
              <controlPr defaultSize="0" print="0" autoFill="0" autoPict="0" macro="[0]!Sort_Pl_Punten_2">
                <anchor moveWithCells="1" sizeWithCells="1">
                  <from>
                    <xdr:col>20</xdr:col>
                    <xdr:colOff>190500</xdr:colOff>
                    <xdr:row>7</xdr:row>
                    <xdr:rowOff>7620</xdr:rowOff>
                  </from>
                  <to>
                    <xdr:col>21</xdr:col>
                    <xdr:colOff>251460</xdr:colOff>
                    <xdr:row>8</xdr:row>
                    <xdr:rowOff>0</xdr:rowOff>
                  </to>
                </anchor>
              </controlPr>
            </control>
          </mc:Choice>
        </mc:AlternateContent>
        <mc:AlternateContent xmlns:mc="http://schemas.openxmlformats.org/markup-compatibility/2006">
          <mc:Choice Requires="x14">
            <control shapeId="264201" r:id="rId12" name="Button 9">
              <controlPr defaultSize="0" print="0" autoFill="0" autoPict="0" macro="[0]!Sort_Pl_Punten_3">
                <anchor moveWithCells="1" sizeWithCells="1">
                  <from>
                    <xdr:col>29</xdr:col>
                    <xdr:colOff>0</xdr:colOff>
                    <xdr:row>7</xdr:row>
                    <xdr:rowOff>30480</xdr:rowOff>
                  </from>
                  <to>
                    <xdr:col>30</xdr:col>
                    <xdr:colOff>0</xdr:colOff>
                    <xdr:row>8</xdr:row>
                    <xdr:rowOff>0</xdr:rowOff>
                  </to>
                </anchor>
              </controlPr>
            </control>
          </mc:Choice>
        </mc:AlternateContent>
        <mc:AlternateContent xmlns:mc="http://schemas.openxmlformats.org/markup-compatibility/2006">
          <mc:Choice Requires="x14">
            <control shapeId="264202" r:id="rId13" name="Button 10">
              <controlPr defaultSize="0" print="0" autoFill="0" autoPict="0" macro="[0]!Sort_Pl_Punten_4">
                <anchor moveWithCells="1" sizeWithCells="1">
                  <from>
                    <xdr:col>37</xdr:col>
                    <xdr:colOff>22860</xdr:colOff>
                    <xdr:row>7</xdr:row>
                    <xdr:rowOff>0</xdr:rowOff>
                  </from>
                  <to>
                    <xdr:col>37</xdr:col>
                    <xdr:colOff>236220</xdr:colOff>
                    <xdr:row>7</xdr:row>
                    <xdr:rowOff>312420</xdr:rowOff>
                  </to>
                </anchor>
              </controlPr>
            </control>
          </mc:Choice>
        </mc:AlternateContent>
        <mc:AlternateContent xmlns:mc="http://schemas.openxmlformats.org/markup-compatibility/2006">
          <mc:Choice Requires="x14">
            <control shapeId="264203" r:id="rId14" name="Button 11">
              <controlPr defaultSize="0" print="0" autoFill="0" autoPict="0" macro="[0]!Sort_Beste_Punten">
                <anchor moveWithCells="1" sizeWithCells="1">
                  <from>
                    <xdr:col>57</xdr:col>
                    <xdr:colOff>0</xdr:colOff>
                    <xdr:row>7</xdr:row>
                    <xdr:rowOff>22860</xdr:rowOff>
                  </from>
                  <to>
                    <xdr:col>60</xdr:col>
                    <xdr:colOff>388620</xdr:colOff>
                    <xdr:row>7</xdr:row>
                    <xdr:rowOff>312420</xdr:rowOff>
                  </to>
                </anchor>
              </controlPr>
            </control>
          </mc:Choice>
        </mc:AlternateContent>
        <mc:AlternateContent xmlns:mc="http://schemas.openxmlformats.org/markup-compatibility/2006">
          <mc:Choice Requires="x14">
            <control shapeId="264204" r:id="rId15" name="Button 12">
              <controlPr defaultSize="0" print="0" autoFill="0" autoPict="0" macro="[0]!Sort_Totaal_Punten">
                <anchor moveWithCells="1" sizeWithCells="1">
                  <from>
                    <xdr:col>61</xdr:col>
                    <xdr:colOff>0</xdr:colOff>
                    <xdr:row>7</xdr:row>
                    <xdr:rowOff>30480</xdr:rowOff>
                  </from>
                  <to>
                    <xdr:col>61</xdr:col>
                    <xdr:colOff>0</xdr:colOff>
                    <xdr:row>8</xdr:row>
                    <xdr:rowOff>0</xdr:rowOff>
                  </to>
                </anchor>
              </controlPr>
            </control>
          </mc:Choice>
        </mc:AlternateContent>
        <mc:AlternateContent xmlns:mc="http://schemas.openxmlformats.org/markup-compatibility/2006">
          <mc:Choice Requires="x14">
            <control shapeId="264205" r:id="rId16" name="Button 13">
              <controlPr defaultSize="0" print="0" autoFill="0" autoPict="0" macro="[0]!Sort_Plaatsing">
                <anchor moveWithCells="1" sizeWithCells="1">
                  <from>
                    <xdr:col>0</xdr:col>
                    <xdr:colOff>0</xdr:colOff>
                    <xdr:row>7</xdr:row>
                    <xdr:rowOff>30480</xdr:rowOff>
                  </from>
                  <to>
                    <xdr:col>1</xdr:col>
                    <xdr:colOff>7620</xdr:colOff>
                    <xdr:row>8</xdr:row>
                    <xdr:rowOff>0</xdr:rowOff>
                  </to>
                </anchor>
              </controlPr>
            </control>
          </mc:Choice>
        </mc:AlternateContent>
        <mc:AlternateContent xmlns:mc="http://schemas.openxmlformats.org/markup-compatibility/2006">
          <mc:Choice Requires="x14">
            <control shapeId="264206" r:id="rId17" name="Button 14">
              <controlPr defaultSize="0" print="0" autoFill="0" autoPict="0" macro="[0]!Sort_Punten_5">
                <anchor moveWithCells="1" sizeWithCells="1">
                  <from>
                    <xdr:col>39</xdr:col>
                    <xdr:colOff>7620</xdr:colOff>
                    <xdr:row>7</xdr:row>
                    <xdr:rowOff>7620</xdr:rowOff>
                  </from>
                  <to>
                    <xdr:col>40</xdr:col>
                    <xdr:colOff>0</xdr:colOff>
                    <xdr:row>7</xdr:row>
                    <xdr:rowOff>182880</xdr:rowOff>
                  </to>
                </anchor>
              </controlPr>
            </control>
          </mc:Choice>
        </mc:AlternateContent>
        <mc:AlternateContent xmlns:mc="http://schemas.openxmlformats.org/markup-compatibility/2006">
          <mc:Choice Requires="x14">
            <control shapeId="264207" r:id="rId18" name="Button 15">
              <controlPr defaultSize="0" print="0" autoFill="0" autoPict="0" macro="[0]!Sort_Pl_Punten_5">
                <anchor moveWithCells="1" sizeWithCells="1">
                  <from>
                    <xdr:col>45</xdr:col>
                    <xdr:colOff>7620</xdr:colOff>
                    <xdr:row>7</xdr:row>
                    <xdr:rowOff>7620</xdr:rowOff>
                  </from>
                  <to>
                    <xdr:col>45</xdr:col>
                    <xdr:colOff>251460</xdr:colOff>
                    <xdr:row>8</xdr:row>
                    <xdr:rowOff>0</xdr:rowOff>
                  </to>
                </anchor>
              </controlPr>
            </control>
          </mc:Choice>
        </mc:AlternateContent>
        <mc:AlternateContent xmlns:mc="http://schemas.openxmlformats.org/markup-compatibility/2006">
          <mc:Choice Requires="x14">
            <control shapeId="264208" r:id="rId19" name="Button 16">
              <controlPr defaultSize="0" print="0" autoFill="0" autoPict="0" macro="[0]!Sort_Punten_6">
                <anchor moveWithCells="1" sizeWithCells="1">
                  <from>
                    <xdr:col>47</xdr:col>
                    <xdr:colOff>7620</xdr:colOff>
                    <xdr:row>7</xdr:row>
                    <xdr:rowOff>7620</xdr:rowOff>
                  </from>
                  <to>
                    <xdr:col>48</xdr:col>
                    <xdr:colOff>0</xdr:colOff>
                    <xdr:row>7</xdr:row>
                    <xdr:rowOff>182880</xdr:rowOff>
                  </to>
                </anchor>
              </controlPr>
            </control>
          </mc:Choice>
        </mc:AlternateContent>
        <mc:AlternateContent xmlns:mc="http://schemas.openxmlformats.org/markup-compatibility/2006">
          <mc:Choice Requires="x14">
            <control shapeId="264209" r:id="rId20" name="Button 17">
              <controlPr defaultSize="0" print="0" autoFill="0" autoPict="0" macro="[0]!Sort_Pl_Punten_6">
                <anchor moveWithCells="1" sizeWithCells="1">
                  <from>
                    <xdr:col>53</xdr:col>
                    <xdr:colOff>22860</xdr:colOff>
                    <xdr:row>7</xdr:row>
                    <xdr:rowOff>7620</xdr:rowOff>
                  </from>
                  <to>
                    <xdr:col>53</xdr:col>
                    <xdr:colOff>251460</xdr:colOff>
                    <xdr:row>8</xdr:row>
                    <xdr:rowOff>0</xdr:rowOff>
                  </to>
                </anchor>
              </controlPr>
            </control>
          </mc:Choice>
        </mc:AlternateContent>
        <mc:AlternateContent xmlns:mc="http://schemas.openxmlformats.org/markup-compatibility/2006">
          <mc:Choice Requires="x14">
            <control shapeId="264210" r:id="rId21" name="Button 18">
              <controlPr defaultSize="0" print="0" autoFill="0" autoPict="0" macro="[0]!Verberg_Ex_Aequo_1">
                <anchor moveWithCells="1" sizeWithCells="1">
                  <from>
                    <xdr:col>10</xdr:col>
                    <xdr:colOff>22860</xdr:colOff>
                    <xdr:row>7</xdr:row>
                    <xdr:rowOff>7620</xdr:rowOff>
                  </from>
                  <to>
                    <xdr:col>11</xdr:col>
                    <xdr:colOff>190500</xdr:colOff>
                    <xdr:row>8</xdr:row>
                    <xdr:rowOff>0</xdr:rowOff>
                  </to>
                </anchor>
              </controlPr>
            </control>
          </mc:Choice>
        </mc:AlternateContent>
        <mc:AlternateContent xmlns:mc="http://schemas.openxmlformats.org/markup-compatibility/2006">
          <mc:Choice Requires="x14">
            <control shapeId="264211" r:id="rId22" name="Button 19">
              <controlPr defaultSize="0" print="0" autoFill="0" autoPict="0" macro="[0]!Verberg_Ex_Aequo_2">
                <anchor moveWithCells="1" sizeWithCells="1">
                  <from>
                    <xdr:col>18</xdr:col>
                    <xdr:colOff>22860</xdr:colOff>
                    <xdr:row>7</xdr:row>
                    <xdr:rowOff>7620</xdr:rowOff>
                  </from>
                  <to>
                    <xdr:col>19</xdr:col>
                    <xdr:colOff>190500</xdr:colOff>
                    <xdr:row>8</xdr:row>
                    <xdr:rowOff>0</xdr:rowOff>
                  </to>
                </anchor>
              </controlPr>
            </control>
          </mc:Choice>
        </mc:AlternateContent>
        <mc:AlternateContent xmlns:mc="http://schemas.openxmlformats.org/markup-compatibility/2006">
          <mc:Choice Requires="x14">
            <control shapeId="264212" r:id="rId23" name="Button 20">
              <controlPr defaultSize="0" print="0" autoFill="0" autoPict="0" macro="[0]!Verberg_Ex_Aequo_3">
                <anchor moveWithCells="1" sizeWithCells="1">
                  <from>
                    <xdr:col>26</xdr:col>
                    <xdr:colOff>45720</xdr:colOff>
                    <xdr:row>7</xdr:row>
                    <xdr:rowOff>7620</xdr:rowOff>
                  </from>
                  <to>
                    <xdr:col>27</xdr:col>
                    <xdr:colOff>220980</xdr:colOff>
                    <xdr:row>7</xdr:row>
                    <xdr:rowOff>304800</xdr:rowOff>
                  </to>
                </anchor>
              </controlPr>
            </control>
          </mc:Choice>
        </mc:AlternateContent>
        <mc:AlternateContent xmlns:mc="http://schemas.openxmlformats.org/markup-compatibility/2006">
          <mc:Choice Requires="x14">
            <control shapeId="264213" r:id="rId24" name="Button 21">
              <controlPr defaultSize="0" print="0" autoFill="0" autoPict="0" macro="[0]!Verberg_Ex_Aequo_4">
                <anchor moveWithCells="1" sizeWithCells="1">
                  <from>
                    <xdr:col>30</xdr:col>
                    <xdr:colOff>0</xdr:colOff>
                    <xdr:row>7</xdr:row>
                    <xdr:rowOff>0</xdr:rowOff>
                  </from>
                  <to>
                    <xdr:col>35</xdr:col>
                    <xdr:colOff>198120</xdr:colOff>
                    <xdr:row>7</xdr:row>
                    <xdr:rowOff>312420</xdr:rowOff>
                  </to>
                </anchor>
              </controlPr>
            </control>
          </mc:Choice>
        </mc:AlternateContent>
        <mc:AlternateContent xmlns:mc="http://schemas.openxmlformats.org/markup-compatibility/2006">
          <mc:Choice Requires="x14">
            <control shapeId="264214" r:id="rId25" name="Button 22">
              <controlPr defaultSize="0" print="0" autoFill="0" autoPict="0" macro="[0]!Verberg_Ex_Aequo_5">
                <anchor moveWithCells="1" sizeWithCells="1">
                  <from>
                    <xdr:col>38</xdr:col>
                    <xdr:colOff>0</xdr:colOff>
                    <xdr:row>7</xdr:row>
                    <xdr:rowOff>7620</xdr:rowOff>
                  </from>
                  <to>
                    <xdr:col>38</xdr:col>
                    <xdr:colOff>0</xdr:colOff>
                    <xdr:row>8</xdr:row>
                    <xdr:rowOff>0</xdr:rowOff>
                  </to>
                </anchor>
              </controlPr>
            </control>
          </mc:Choice>
        </mc:AlternateContent>
        <mc:AlternateContent xmlns:mc="http://schemas.openxmlformats.org/markup-compatibility/2006">
          <mc:Choice Requires="x14">
            <control shapeId="264215" r:id="rId26" name="Button 23">
              <controlPr defaultSize="0" print="0" autoFill="0" autoPict="0" macro="[0]!Verberg_Ex_Aequo_6">
                <anchor moveWithCells="1" sizeWithCells="1">
                  <from>
                    <xdr:col>46</xdr:col>
                    <xdr:colOff>0</xdr:colOff>
                    <xdr:row>7</xdr:row>
                    <xdr:rowOff>0</xdr:rowOff>
                  </from>
                  <to>
                    <xdr:col>46</xdr:col>
                    <xdr:colOff>0</xdr:colOff>
                    <xdr:row>7</xdr:row>
                    <xdr:rowOff>312420</xdr:rowOff>
                  </to>
                </anchor>
              </controlPr>
            </control>
          </mc:Choice>
        </mc:AlternateContent>
        <mc:AlternateContent xmlns:mc="http://schemas.openxmlformats.org/markup-compatibility/2006">
          <mc:Choice Requires="x14">
            <control shapeId="264216" r:id="rId27" name="Button 24">
              <controlPr defaultSize="0" print="0" autoFill="0" autoPict="0" macro="[0]!Sort_Naam">
                <anchor moveWithCells="1" sizeWithCells="1">
                  <from>
                    <xdr:col>2</xdr:col>
                    <xdr:colOff>0</xdr:colOff>
                    <xdr:row>7</xdr:row>
                    <xdr:rowOff>7620</xdr:rowOff>
                  </from>
                  <to>
                    <xdr:col>3</xdr:col>
                    <xdr:colOff>0</xdr:colOff>
                    <xdr:row>7</xdr:row>
                    <xdr:rowOff>190500</xdr:rowOff>
                  </to>
                </anchor>
              </controlPr>
            </control>
          </mc:Choice>
        </mc:AlternateContent>
        <mc:AlternateContent xmlns:mc="http://schemas.openxmlformats.org/markup-compatibility/2006">
          <mc:Choice Requires="x14">
            <control shapeId="264217" r:id="rId28" name="Button 25">
              <controlPr defaultSize="0" print="0" autoFill="0" autoPict="0" macro="[0]!Verberg_Ex_Aequo_5">
                <anchor moveWithCells="1" sizeWithCells="1">
                  <from>
                    <xdr:col>38</xdr:col>
                    <xdr:colOff>0</xdr:colOff>
                    <xdr:row>7</xdr:row>
                    <xdr:rowOff>0</xdr:rowOff>
                  </from>
                  <to>
                    <xdr:col>43</xdr:col>
                    <xdr:colOff>198120</xdr:colOff>
                    <xdr:row>7</xdr:row>
                    <xdr:rowOff>312420</xdr:rowOff>
                  </to>
                </anchor>
              </controlPr>
            </control>
          </mc:Choice>
        </mc:AlternateContent>
        <mc:AlternateContent xmlns:mc="http://schemas.openxmlformats.org/markup-compatibility/2006">
          <mc:Choice Requires="x14">
            <control shapeId="264218" r:id="rId29" name="Button 26">
              <controlPr defaultSize="0" print="0" autoFill="0" autoPict="0" macro="[0]!Verberg_Ex_Aequo_6">
                <anchor moveWithCells="1" sizeWithCells="1">
                  <from>
                    <xdr:col>46</xdr:col>
                    <xdr:colOff>0</xdr:colOff>
                    <xdr:row>7</xdr:row>
                    <xdr:rowOff>0</xdr:rowOff>
                  </from>
                  <to>
                    <xdr:col>51</xdr:col>
                    <xdr:colOff>198120</xdr:colOff>
                    <xdr:row>7</xdr:row>
                    <xdr:rowOff>312420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69"/>
  <dimension ref="A1:BN26"/>
  <sheetViews>
    <sheetView workbookViewId="0">
      <pane xSplit="5" ySplit="8" topLeftCell="F9" activePane="bottomRight" state="frozen"/>
      <selection activeCell="C5" sqref="C5:E5"/>
      <selection pane="topRight" activeCell="C5" sqref="C5:E5"/>
      <selection pane="bottomLeft" activeCell="C5" sqref="C5:E5"/>
      <selection pane="bottomRight" activeCell="C9" sqref="C9"/>
    </sheetView>
  </sheetViews>
  <sheetFormatPr defaultColWidth="9.109375" defaultRowHeight="13.2" x14ac:dyDescent="0.25"/>
  <cols>
    <col min="1" max="1" width="3.33203125" style="1" bestFit="1" customWidth="1"/>
    <col min="2" max="2" width="10.109375" style="1" customWidth="1"/>
    <col min="3" max="4" width="22.6640625" style="1" customWidth="1"/>
    <col min="5" max="5" width="4.109375" style="1" hidden="1" customWidth="1"/>
    <col min="6" max="6" width="18.6640625" style="1" customWidth="1"/>
    <col min="7" max="7" width="2.6640625" style="59" customWidth="1"/>
    <col min="8" max="8" width="5.77734375" style="59" customWidth="1"/>
    <col min="9" max="9" width="5.77734375" style="59" hidden="1" customWidth="1"/>
    <col min="10" max="10" width="5.77734375" style="60" hidden="1" customWidth="1"/>
    <col min="11" max="12" width="3.77734375" style="59" customWidth="1"/>
    <col min="13" max="13" width="3" style="59" customWidth="1"/>
    <col min="14" max="14" width="3.88671875" style="61" customWidth="1"/>
    <col min="15" max="15" width="2.6640625" style="62" customWidth="1"/>
    <col min="16" max="16" width="5.77734375" style="62" customWidth="1"/>
    <col min="17" max="17" width="5.77734375" style="62" hidden="1" customWidth="1"/>
    <col min="18" max="18" width="5.77734375" style="63" hidden="1" customWidth="1"/>
    <col min="19" max="20" width="3.77734375" style="62" customWidth="1"/>
    <col min="21" max="21" width="3" style="62" customWidth="1"/>
    <col min="22" max="22" width="3.88671875" style="64" customWidth="1"/>
    <col min="23" max="23" width="2.6640625" style="65" customWidth="1"/>
    <col min="24" max="24" width="5.77734375" style="65" customWidth="1"/>
    <col min="25" max="25" width="5.77734375" style="65" hidden="1" customWidth="1"/>
    <col min="26" max="26" width="5.77734375" style="66" hidden="1" customWidth="1"/>
    <col min="27" max="28" width="3.77734375" style="65" customWidth="1"/>
    <col min="29" max="29" width="3" style="65" customWidth="1"/>
    <col min="30" max="30" width="3.88671875" style="67" customWidth="1"/>
    <col min="31" max="31" width="2.6640625" style="62" hidden="1" customWidth="1"/>
    <col min="32" max="33" width="5.77734375" style="62" hidden="1" customWidth="1"/>
    <col min="34" max="34" width="5.77734375" style="63" hidden="1" customWidth="1"/>
    <col min="35" max="36" width="3.77734375" style="62" hidden="1" customWidth="1"/>
    <col min="37" max="37" width="3" style="62" hidden="1" customWidth="1"/>
    <col min="38" max="38" width="3.88671875" style="64" hidden="1" customWidth="1"/>
    <col min="39" max="39" width="2.6640625" style="65" hidden="1" customWidth="1"/>
    <col min="40" max="41" width="5.77734375" style="65" hidden="1" customWidth="1"/>
    <col min="42" max="42" width="5.77734375" style="66" hidden="1" customWidth="1"/>
    <col min="43" max="44" width="3.77734375" style="65" hidden="1" customWidth="1"/>
    <col min="45" max="45" width="3" style="65" hidden="1" customWidth="1"/>
    <col min="46" max="46" width="3.88671875" style="67" hidden="1" customWidth="1"/>
    <col min="47" max="47" width="2.6640625" style="62" hidden="1" customWidth="1"/>
    <col min="48" max="49" width="5.77734375" style="62" hidden="1" customWidth="1"/>
    <col min="50" max="50" width="5.77734375" style="63" hidden="1" customWidth="1"/>
    <col min="51" max="52" width="3.77734375" style="62" hidden="1" customWidth="1"/>
    <col min="53" max="53" width="3" style="62" hidden="1" customWidth="1"/>
    <col min="54" max="54" width="3.88671875" style="62" hidden="1" customWidth="1"/>
    <col min="55" max="55" width="5.33203125" customWidth="1"/>
    <col min="56" max="56" width="6.109375" hidden="1" customWidth="1"/>
    <col min="57" max="57" width="5.33203125" customWidth="1"/>
    <col min="58" max="58" width="5.33203125" hidden="1" customWidth="1"/>
    <col min="59" max="60" width="6" hidden="1" customWidth="1"/>
    <col min="61" max="61" width="6" customWidth="1"/>
    <col min="62" max="62" width="6" hidden="1" customWidth="1"/>
    <col min="63" max="63" width="4" style="1" customWidth="1"/>
    <col min="64" max="64" width="4.88671875" style="1" customWidth="1"/>
    <col min="65" max="65" width="5.5546875" style="1" customWidth="1"/>
    <col min="66" max="66" width="17.33203125" style="1" customWidth="1"/>
  </cols>
  <sheetData>
    <row r="1" spans="1:66" x14ac:dyDescent="0.25">
      <c r="A1" s="89" t="s">
        <v>8</v>
      </c>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c r="AE1" s="90"/>
      <c r="AF1" s="90"/>
      <c r="AG1" s="90"/>
      <c r="AH1" s="90"/>
      <c r="AI1" s="90"/>
      <c r="AJ1" s="90"/>
      <c r="AK1" s="90"/>
      <c r="AL1" s="90"/>
      <c r="AM1" s="90"/>
      <c r="AN1" s="90"/>
      <c r="AO1" s="90"/>
      <c r="AP1" s="90"/>
      <c r="AQ1" s="90"/>
      <c r="AR1" s="90"/>
      <c r="AS1" s="90"/>
      <c r="AT1" s="90"/>
      <c r="AU1" s="90"/>
      <c r="AV1" s="90"/>
      <c r="AW1" s="90"/>
      <c r="AX1" s="90"/>
      <c r="AY1" s="90"/>
      <c r="AZ1" s="90"/>
      <c r="BA1" s="90"/>
      <c r="BB1" s="90"/>
      <c r="BC1" s="90"/>
      <c r="BD1" s="90"/>
      <c r="BE1" s="90"/>
      <c r="BF1" s="90"/>
      <c r="BG1" s="90"/>
      <c r="BH1" s="90"/>
      <c r="BI1" s="90"/>
      <c r="BJ1" s="90"/>
      <c r="BK1" s="90"/>
      <c r="BL1" s="90"/>
      <c r="BM1" s="90"/>
      <c r="BN1" s="91"/>
    </row>
    <row r="2" spans="1:66" ht="12.75" hidden="1" customHeight="1" x14ac:dyDescent="0.25">
      <c r="A2" s="7"/>
      <c r="B2" s="7"/>
      <c r="C2" s="7">
        <v>1</v>
      </c>
      <c r="D2" s="7">
        <f>FLOOR((C2+3)/4,1)</f>
        <v>1</v>
      </c>
      <c r="E2" s="7"/>
      <c r="F2" s="7"/>
      <c r="G2" s="58"/>
      <c r="H2" s="58">
        <v>192</v>
      </c>
      <c r="I2" s="60">
        <v>190</v>
      </c>
      <c r="J2" s="60">
        <f>H2+I2</f>
        <v>382</v>
      </c>
      <c r="K2" s="60"/>
      <c r="L2" s="60"/>
      <c r="M2" s="60"/>
      <c r="N2" s="70">
        <v>1</v>
      </c>
      <c r="O2" s="63"/>
      <c r="P2" s="63">
        <v>193</v>
      </c>
      <c r="Q2" s="63">
        <v>193</v>
      </c>
      <c r="R2" s="63">
        <f>P2+Q2</f>
        <v>386</v>
      </c>
      <c r="S2" s="63"/>
      <c r="T2" s="63"/>
      <c r="U2" s="63"/>
      <c r="V2" s="71">
        <v>2</v>
      </c>
      <c r="W2" s="66"/>
      <c r="X2" s="66">
        <v>198</v>
      </c>
      <c r="Y2" s="66">
        <v>198</v>
      </c>
      <c r="Z2" s="66">
        <f>X2+Y2</f>
        <v>396</v>
      </c>
      <c r="AA2" s="66"/>
      <c r="AB2" s="66"/>
      <c r="AC2" s="66"/>
      <c r="AD2" s="72">
        <v>3</v>
      </c>
      <c r="AE2" s="63"/>
      <c r="AF2" s="63">
        <v>177</v>
      </c>
      <c r="AG2" s="63">
        <v>177</v>
      </c>
      <c r="AH2" s="63">
        <f>AF2+AG2</f>
        <v>354</v>
      </c>
      <c r="AI2" s="63"/>
      <c r="AJ2" s="63"/>
      <c r="AK2" s="63"/>
      <c r="AL2" s="71">
        <v>4</v>
      </c>
      <c r="AM2" s="66"/>
      <c r="AN2" s="66">
        <v>178</v>
      </c>
      <c r="AO2" s="66">
        <v>178</v>
      </c>
      <c r="AP2" s="66">
        <f>AN2+AO2</f>
        <v>356</v>
      </c>
      <c r="AQ2" s="66"/>
      <c r="AR2" s="66"/>
      <c r="AS2" s="66"/>
      <c r="AT2" s="72">
        <v>5</v>
      </c>
      <c r="AU2" s="63"/>
      <c r="AV2" s="63">
        <v>179</v>
      </c>
      <c r="AW2" s="63">
        <v>179</v>
      </c>
      <c r="AX2" s="63">
        <f>AV2+AW2</f>
        <v>358</v>
      </c>
      <c r="AY2" s="63"/>
      <c r="AZ2" s="63"/>
      <c r="BA2" s="63"/>
      <c r="BB2" s="63">
        <v>6</v>
      </c>
      <c r="BC2">
        <f>N2+V2+AD2+AL2+AT2+BB2</f>
        <v>21</v>
      </c>
      <c r="BD2">
        <f>J2+R2+Z2+AH2+AP2+AX2</f>
        <v>2232</v>
      </c>
      <c r="BE2" s="31">
        <f>IF($O$4&gt;0,(LARGE(($N2,$V2,$AD2,$AL2,$AT2,$BB2),1)),"0")</f>
        <v>6</v>
      </c>
      <c r="BF2" s="31">
        <f>IF($O$4&gt;0,(LARGE(($N2,$V2,$AD2,$AL2,$AT2,$BB2),2)),"0")</f>
        <v>5</v>
      </c>
      <c r="BG2">
        <v>354</v>
      </c>
      <c r="BH2">
        <v>354</v>
      </c>
      <c r="BI2" s="31">
        <f>BC2-BE2-BF2</f>
        <v>10</v>
      </c>
      <c r="BJ2">
        <f>BD2-BG2-BH2</f>
        <v>1524</v>
      </c>
      <c r="BK2"/>
      <c r="BL2"/>
      <c r="BN2"/>
    </row>
    <row r="3" spans="1:66" x14ac:dyDescent="0.25">
      <c r="A3" s="92" t="s">
        <v>9</v>
      </c>
      <c r="B3" s="93"/>
      <c r="C3" s="94" t="str">
        <f>Instellingen!B3</f>
        <v>Zuid- West Veluwe</v>
      </c>
      <c r="D3" s="95"/>
      <c r="E3" s="96"/>
      <c r="F3" s="92" t="s">
        <v>43</v>
      </c>
      <c r="G3" s="97"/>
      <c r="H3" s="97"/>
      <c r="I3" s="97"/>
      <c r="J3" s="97"/>
      <c r="K3" s="97"/>
      <c r="L3" s="97"/>
      <c r="M3" s="97"/>
      <c r="N3" s="93"/>
      <c r="O3" s="98">
        <v>3</v>
      </c>
      <c r="P3" s="99"/>
      <c r="Q3" s="99"/>
      <c r="R3" s="99"/>
      <c r="S3" s="99"/>
      <c r="T3" s="99"/>
      <c r="U3" s="99"/>
      <c r="V3" s="100"/>
      <c r="W3" s="101"/>
      <c r="X3" s="102"/>
      <c r="Y3" s="102"/>
      <c r="Z3" s="102"/>
      <c r="AA3" s="102"/>
      <c r="AB3" s="102"/>
      <c r="AC3" s="102"/>
      <c r="AD3" s="102"/>
      <c r="AE3" s="102"/>
      <c r="AF3" s="102"/>
      <c r="AG3" s="102"/>
      <c r="AH3" s="102"/>
      <c r="AI3" s="102"/>
      <c r="AJ3" s="102"/>
      <c r="AK3" s="102"/>
      <c r="AL3" s="102"/>
      <c r="AM3" s="102"/>
      <c r="AN3" s="102"/>
      <c r="AO3" s="102"/>
      <c r="AP3" s="102"/>
      <c r="AQ3" s="102"/>
      <c r="AR3" s="102"/>
      <c r="AS3" s="102"/>
      <c r="AT3" s="102"/>
      <c r="AU3" s="102"/>
      <c r="AV3" s="102"/>
      <c r="AW3" s="102"/>
      <c r="AX3" s="102"/>
      <c r="AY3" s="102"/>
      <c r="AZ3" s="102"/>
      <c r="BA3" s="102"/>
      <c r="BB3" s="103"/>
      <c r="BC3" s="92" t="s">
        <v>41</v>
      </c>
      <c r="BD3" s="97"/>
      <c r="BE3" s="97"/>
      <c r="BF3" s="97"/>
      <c r="BG3" s="97"/>
      <c r="BH3" s="97"/>
      <c r="BI3" s="97"/>
      <c r="BJ3" s="97"/>
      <c r="BK3" s="93"/>
      <c r="BL3" s="19">
        <f>Instellingen!B6</f>
        <v>3</v>
      </c>
      <c r="BM3" s="101"/>
      <c r="BN3" s="102"/>
    </row>
    <row r="4" spans="1:66" x14ac:dyDescent="0.25">
      <c r="A4" s="92" t="s">
        <v>10</v>
      </c>
      <c r="B4" s="93"/>
      <c r="C4" s="110" t="s">
        <v>27</v>
      </c>
      <c r="D4" s="95"/>
      <c r="E4" s="96"/>
      <c r="F4" s="92" t="s">
        <v>72</v>
      </c>
      <c r="G4" s="97"/>
      <c r="H4" s="97"/>
      <c r="I4" s="97"/>
      <c r="J4" s="97"/>
      <c r="K4" s="97"/>
      <c r="L4" s="97"/>
      <c r="M4" s="97"/>
      <c r="N4" s="93"/>
      <c r="O4" s="94">
        <f>Instellingen!B7</f>
        <v>1</v>
      </c>
      <c r="P4" s="95"/>
      <c r="Q4" s="95"/>
      <c r="R4" s="95"/>
      <c r="S4" s="95"/>
      <c r="T4" s="95"/>
      <c r="U4" s="95"/>
      <c r="V4" s="96"/>
      <c r="W4" s="104"/>
      <c r="X4" s="105"/>
      <c r="Y4" s="105"/>
      <c r="Z4" s="105"/>
      <c r="AA4" s="105"/>
      <c r="AB4" s="105"/>
      <c r="AC4" s="105"/>
      <c r="AD4" s="105"/>
      <c r="AE4" s="105"/>
      <c r="AF4" s="105"/>
      <c r="AG4" s="105"/>
      <c r="AH4" s="105"/>
      <c r="AI4" s="105"/>
      <c r="AJ4" s="105"/>
      <c r="AK4" s="105"/>
      <c r="AL4" s="105"/>
      <c r="AM4" s="105"/>
      <c r="AN4" s="105"/>
      <c r="AO4" s="105"/>
      <c r="AP4" s="105"/>
      <c r="AQ4" s="105"/>
      <c r="AR4" s="105"/>
      <c r="AS4" s="105"/>
      <c r="AT4" s="105"/>
      <c r="AU4" s="105"/>
      <c r="AV4" s="105"/>
      <c r="AW4" s="105"/>
      <c r="AX4" s="105"/>
      <c r="AY4" s="105"/>
      <c r="AZ4" s="105"/>
      <c r="BA4" s="105"/>
      <c r="BB4" s="106"/>
      <c r="BC4" s="92"/>
      <c r="BD4" s="97"/>
      <c r="BE4" s="97"/>
      <c r="BF4" s="97"/>
      <c r="BG4" s="97"/>
      <c r="BH4" s="97"/>
      <c r="BI4" s="97"/>
      <c r="BJ4" s="97"/>
      <c r="BK4" s="93"/>
      <c r="BL4" s="19"/>
      <c r="BM4" s="104"/>
      <c r="BN4" s="105"/>
    </row>
    <row r="5" spans="1:66" x14ac:dyDescent="0.25">
      <c r="A5" s="92" t="s">
        <v>11</v>
      </c>
      <c r="B5" s="93"/>
      <c r="C5" s="110"/>
      <c r="D5" s="95"/>
      <c r="E5" s="96"/>
      <c r="F5" s="92" t="s">
        <v>12</v>
      </c>
      <c r="G5" s="97"/>
      <c r="H5" s="97"/>
      <c r="I5" s="97"/>
      <c r="J5" s="97"/>
      <c r="K5" s="97"/>
      <c r="L5" s="97"/>
      <c r="M5" s="97"/>
      <c r="N5" s="93"/>
      <c r="O5" s="94">
        <f>Instellingen!B5</f>
        <v>99</v>
      </c>
      <c r="P5" s="95"/>
      <c r="Q5" s="95"/>
      <c r="R5" s="95"/>
      <c r="S5" s="95"/>
      <c r="T5" s="95"/>
      <c r="U5" s="95"/>
      <c r="V5" s="96"/>
      <c r="W5" s="107"/>
      <c r="X5" s="108"/>
      <c r="Y5" s="108"/>
      <c r="Z5" s="108"/>
      <c r="AA5" s="108"/>
      <c r="AB5" s="108"/>
      <c r="AC5" s="108"/>
      <c r="AD5" s="108"/>
      <c r="AE5" s="108"/>
      <c r="AF5" s="108"/>
      <c r="AG5" s="108"/>
      <c r="AH5" s="108"/>
      <c r="AI5" s="108"/>
      <c r="AJ5" s="108"/>
      <c r="AK5" s="108"/>
      <c r="AL5" s="108"/>
      <c r="AM5" s="108"/>
      <c r="AN5" s="108"/>
      <c r="AO5" s="108"/>
      <c r="AP5" s="108"/>
      <c r="AQ5" s="108"/>
      <c r="AR5" s="108"/>
      <c r="AS5" s="108"/>
      <c r="AT5" s="108"/>
      <c r="AU5" s="108"/>
      <c r="AV5" s="108"/>
      <c r="AW5" s="108"/>
      <c r="AX5" s="108"/>
      <c r="AY5" s="108"/>
      <c r="AZ5" s="108"/>
      <c r="BA5" s="108"/>
      <c r="BB5" s="109"/>
      <c r="BC5" s="92" t="s">
        <v>13</v>
      </c>
      <c r="BD5" s="97"/>
      <c r="BE5" s="97"/>
      <c r="BF5" s="97"/>
      <c r="BG5" s="97"/>
      <c r="BH5" s="97"/>
      <c r="BI5" s="97"/>
      <c r="BJ5" s="97"/>
      <c r="BK5" s="93"/>
      <c r="BL5" s="6">
        <v>2</v>
      </c>
      <c r="BM5" s="104"/>
      <c r="BN5" s="105"/>
    </row>
    <row r="6" spans="1:66" ht="12.75" customHeight="1" x14ac:dyDescent="0.25">
      <c r="A6" s="111"/>
      <c r="B6" s="111"/>
      <c r="C6" s="111"/>
      <c r="D6" s="111"/>
      <c r="E6" s="112"/>
      <c r="F6" s="57" t="s">
        <v>14</v>
      </c>
      <c r="G6" s="115" t="str">
        <f>Instellingen!B36</f>
        <v>voorthuizen/ Veluweruiters</v>
      </c>
      <c r="H6" s="116"/>
      <c r="I6" s="116"/>
      <c r="J6" s="116"/>
      <c r="K6" s="116"/>
      <c r="L6" s="116"/>
      <c r="M6" s="116"/>
      <c r="N6" s="117"/>
      <c r="O6" s="118" t="str">
        <f>Instellingen!B37</f>
        <v>Ermelo/ Veluws Ros</v>
      </c>
      <c r="P6" s="119"/>
      <c r="Q6" s="119"/>
      <c r="R6" s="119"/>
      <c r="S6" s="119"/>
      <c r="T6" s="119"/>
      <c r="U6" s="119"/>
      <c r="V6" s="120"/>
      <c r="W6" s="121" t="str">
        <f>Instellingen!B38</f>
        <v>Scherpenzeel/ Willaerruiters</v>
      </c>
      <c r="X6" s="122"/>
      <c r="Y6" s="122"/>
      <c r="Z6" s="122"/>
      <c r="AA6" s="122"/>
      <c r="AB6" s="122"/>
      <c r="AC6" s="122"/>
      <c r="AD6" s="123"/>
      <c r="AE6" s="118">
        <f>Instellingen!B39</f>
        <v>0</v>
      </c>
      <c r="AF6" s="119"/>
      <c r="AG6" s="119"/>
      <c r="AH6" s="119"/>
      <c r="AI6" s="119"/>
      <c r="AJ6" s="119"/>
      <c r="AK6" s="119"/>
      <c r="AL6" s="120"/>
      <c r="AM6" s="121">
        <f>Instellingen!B40</f>
        <v>0</v>
      </c>
      <c r="AN6" s="122"/>
      <c r="AO6" s="122"/>
      <c r="AP6" s="122"/>
      <c r="AQ6" s="122"/>
      <c r="AR6" s="122"/>
      <c r="AS6" s="122"/>
      <c r="AT6" s="123"/>
      <c r="AU6" s="118">
        <f>Instellingen!B41</f>
        <v>0</v>
      </c>
      <c r="AV6" s="119"/>
      <c r="AW6" s="119"/>
      <c r="AX6" s="119"/>
      <c r="AY6" s="119"/>
      <c r="AZ6" s="119"/>
      <c r="BA6" s="119"/>
      <c r="BB6" s="120"/>
      <c r="BC6" s="92" t="s">
        <v>34</v>
      </c>
      <c r="BD6" s="97"/>
      <c r="BE6" s="97"/>
      <c r="BF6" s="97"/>
      <c r="BG6" s="97"/>
      <c r="BH6" s="93"/>
      <c r="BI6" s="35" t="s">
        <v>35</v>
      </c>
      <c r="BJ6" s="56"/>
      <c r="BK6" s="36"/>
      <c r="BL6" s="26">
        <v>180</v>
      </c>
      <c r="BM6" s="104"/>
      <c r="BN6" s="105"/>
    </row>
    <row r="7" spans="1:66" ht="12.75" customHeight="1" x14ac:dyDescent="0.25">
      <c r="A7" s="113"/>
      <c r="B7" s="113"/>
      <c r="C7" s="113"/>
      <c r="D7" s="113"/>
      <c r="E7" s="114"/>
      <c r="F7" s="57" t="s">
        <v>15</v>
      </c>
      <c r="G7" s="124" t="str">
        <f>Instellingen!C36</f>
        <v>24/25-10-2024</v>
      </c>
      <c r="H7" s="125"/>
      <c r="I7" s="125"/>
      <c r="J7" s="125"/>
      <c r="K7" s="125"/>
      <c r="L7" s="125"/>
      <c r="M7" s="125"/>
      <c r="N7" s="126"/>
      <c r="O7" s="118" t="str">
        <f>Instellingen!C37</f>
        <v>22/23-11-2024</v>
      </c>
      <c r="P7" s="119"/>
      <c r="Q7" s="119"/>
      <c r="R7" s="119"/>
      <c r="S7" s="119"/>
      <c r="T7" s="119"/>
      <c r="U7" s="119"/>
      <c r="V7" s="120"/>
      <c r="W7" s="121" t="str">
        <f>Instellingen!C38</f>
        <v>20/21-12-2024</v>
      </c>
      <c r="X7" s="122"/>
      <c r="Y7" s="122"/>
      <c r="Z7" s="122"/>
      <c r="AA7" s="122"/>
      <c r="AB7" s="122"/>
      <c r="AC7" s="122"/>
      <c r="AD7" s="123"/>
      <c r="AE7" s="118" t="str">
        <f>Instellingen!C39</f>
        <v xml:space="preserve"> </v>
      </c>
      <c r="AF7" s="119"/>
      <c r="AG7" s="119"/>
      <c r="AH7" s="119"/>
      <c r="AI7" s="119"/>
      <c r="AJ7" s="119"/>
      <c r="AK7" s="119"/>
      <c r="AL7" s="120"/>
      <c r="AM7" s="121" t="str">
        <f>Instellingen!C40</f>
        <v xml:space="preserve"> </v>
      </c>
      <c r="AN7" s="122"/>
      <c r="AO7" s="122"/>
      <c r="AP7" s="122"/>
      <c r="AQ7" s="122"/>
      <c r="AR7" s="122"/>
      <c r="AS7" s="122"/>
      <c r="AT7" s="123"/>
      <c r="AU7" s="118" t="str">
        <f>Instellingen!C41</f>
        <v xml:space="preserve"> </v>
      </c>
      <c r="AV7" s="119"/>
      <c r="AW7" s="119"/>
      <c r="AX7" s="119"/>
      <c r="AY7" s="119"/>
      <c r="AZ7" s="119"/>
      <c r="BA7" s="119"/>
      <c r="BB7" s="120"/>
      <c r="BC7" s="68" t="s">
        <v>71</v>
      </c>
      <c r="BD7" s="3" t="s">
        <v>71</v>
      </c>
      <c r="BE7" s="8" t="s">
        <v>69</v>
      </c>
      <c r="BF7" s="8" t="s">
        <v>69</v>
      </c>
      <c r="BG7" s="8" t="s">
        <v>69</v>
      </c>
      <c r="BH7" s="8" t="s">
        <v>69</v>
      </c>
      <c r="BI7" s="30" t="s">
        <v>70</v>
      </c>
      <c r="BJ7" s="28" t="s">
        <v>70</v>
      </c>
      <c r="BK7" s="9"/>
      <c r="BL7" s="3"/>
      <c r="BM7" s="107"/>
      <c r="BN7" s="108"/>
    </row>
    <row r="8" spans="1:66" ht="25.5" customHeight="1" x14ac:dyDescent="0.25">
      <c r="A8" s="2" t="s">
        <v>19</v>
      </c>
      <c r="B8" s="2" t="s">
        <v>7</v>
      </c>
      <c r="C8" s="2" t="s">
        <v>0</v>
      </c>
      <c r="D8" s="2" t="s">
        <v>1</v>
      </c>
      <c r="E8" s="2" t="s">
        <v>100</v>
      </c>
      <c r="F8" s="57" t="s">
        <v>3</v>
      </c>
      <c r="G8" s="5" t="s">
        <v>95</v>
      </c>
      <c r="H8" s="5" t="s">
        <v>38</v>
      </c>
      <c r="I8" s="5" t="s">
        <v>36</v>
      </c>
      <c r="J8" s="5" t="s">
        <v>37</v>
      </c>
      <c r="K8" s="5" t="s">
        <v>73</v>
      </c>
      <c r="L8" s="5" t="s">
        <v>74</v>
      </c>
      <c r="M8" s="2" t="s">
        <v>5</v>
      </c>
      <c r="N8" s="57" t="s">
        <v>16</v>
      </c>
      <c r="O8" s="5" t="s">
        <v>95</v>
      </c>
      <c r="P8" s="5" t="s">
        <v>38</v>
      </c>
      <c r="Q8" s="5" t="s">
        <v>36</v>
      </c>
      <c r="R8" s="5" t="s">
        <v>39</v>
      </c>
      <c r="S8" s="5" t="s">
        <v>73</v>
      </c>
      <c r="T8" s="5" t="s">
        <v>74</v>
      </c>
      <c r="U8" s="2" t="s">
        <v>5</v>
      </c>
      <c r="V8" s="57" t="s">
        <v>16</v>
      </c>
      <c r="W8" s="5" t="s">
        <v>95</v>
      </c>
      <c r="X8" s="5" t="s">
        <v>38</v>
      </c>
      <c r="Y8" s="5" t="s">
        <v>40</v>
      </c>
      <c r="Z8" s="5" t="s">
        <v>39</v>
      </c>
      <c r="AA8" s="5" t="s">
        <v>73</v>
      </c>
      <c r="AB8" s="5" t="s">
        <v>74</v>
      </c>
      <c r="AC8" s="2" t="s">
        <v>5</v>
      </c>
      <c r="AD8" s="57" t="s">
        <v>16</v>
      </c>
      <c r="AE8" s="5" t="s">
        <v>95</v>
      </c>
      <c r="AF8" s="5" t="s">
        <v>38</v>
      </c>
      <c r="AG8" s="5" t="s">
        <v>36</v>
      </c>
      <c r="AH8" s="5" t="s">
        <v>39</v>
      </c>
      <c r="AI8" s="5" t="s">
        <v>73</v>
      </c>
      <c r="AJ8" s="5" t="s">
        <v>74</v>
      </c>
      <c r="AK8" s="2" t="s">
        <v>5</v>
      </c>
      <c r="AL8" s="57" t="s">
        <v>16</v>
      </c>
      <c r="AM8" s="5" t="s">
        <v>95</v>
      </c>
      <c r="AN8" s="5" t="s">
        <v>38</v>
      </c>
      <c r="AO8" s="5" t="s">
        <v>36</v>
      </c>
      <c r="AP8" s="5" t="s">
        <v>39</v>
      </c>
      <c r="AQ8" s="5" t="s">
        <v>73</v>
      </c>
      <c r="AR8" s="5" t="s">
        <v>74</v>
      </c>
      <c r="AS8" s="2" t="s">
        <v>5</v>
      </c>
      <c r="AT8" s="57" t="s">
        <v>16</v>
      </c>
      <c r="AU8" s="5" t="s">
        <v>95</v>
      </c>
      <c r="AV8" s="5" t="s">
        <v>38</v>
      </c>
      <c r="AW8" s="5" t="s">
        <v>36</v>
      </c>
      <c r="AX8" s="5" t="s">
        <v>39</v>
      </c>
      <c r="AY8" s="5" t="s">
        <v>73</v>
      </c>
      <c r="AZ8" s="5" t="s">
        <v>74</v>
      </c>
      <c r="BA8" s="2" t="s">
        <v>5</v>
      </c>
      <c r="BB8" s="2" t="s">
        <v>16</v>
      </c>
      <c r="BC8" s="69" t="s">
        <v>23</v>
      </c>
      <c r="BD8" s="27" t="s">
        <v>4</v>
      </c>
      <c r="BE8" s="29" t="s">
        <v>23</v>
      </c>
      <c r="BF8" s="29" t="s">
        <v>23</v>
      </c>
      <c r="BG8" s="27" t="s">
        <v>4</v>
      </c>
      <c r="BH8" s="27" t="s">
        <v>4</v>
      </c>
      <c r="BI8" s="27" t="s">
        <v>23</v>
      </c>
      <c r="BJ8" s="27" t="s">
        <v>4</v>
      </c>
      <c r="BK8" s="27" t="s">
        <v>17</v>
      </c>
      <c r="BL8" s="27" t="s">
        <v>18</v>
      </c>
      <c r="BM8" s="5" t="s">
        <v>97</v>
      </c>
      <c r="BN8" s="2" t="s">
        <v>6</v>
      </c>
    </row>
    <row r="9" spans="1:66" x14ac:dyDescent="0.25">
      <c r="A9" s="1">
        <v>1</v>
      </c>
      <c r="B9" s="1" t="s">
        <v>122</v>
      </c>
      <c r="C9" s="88" t="s">
        <v>479</v>
      </c>
      <c r="D9" s="1" t="s">
        <v>123</v>
      </c>
      <c r="E9" s="1" t="s">
        <v>27</v>
      </c>
      <c r="F9" s="1" t="s">
        <v>124</v>
      </c>
      <c r="H9" s="59">
        <v>209</v>
      </c>
      <c r="I9" s="59">
        <v>0</v>
      </c>
      <c r="J9" s="60">
        <f t="shared" ref="J9:J26" si="0">H9+I9</f>
        <v>209</v>
      </c>
      <c r="K9" s="59">
        <v>6.5</v>
      </c>
      <c r="L9" s="59">
        <v>8</v>
      </c>
      <c r="M9" s="59">
        <v>1</v>
      </c>
      <c r="N9" s="61">
        <v>1</v>
      </c>
      <c r="P9" s="62">
        <v>195.5</v>
      </c>
      <c r="Q9" s="62">
        <v>0</v>
      </c>
      <c r="R9" s="63">
        <f t="shared" ref="R9:R26" si="1">P9+Q9</f>
        <v>195.5</v>
      </c>
      <c r="S9" s="62">
        <v>6</v>
      </c>
      <c r="T9" s="62">
        <v>7</v>
      </c>
      <c r="U9" s="62">
        <v>1</v>
      </c>
      <c r="V9" s="64">
        <v>1</v>
      </c>
      <c r="Z9" s="66">
        <f t="shared" ref="Z9:Z26" si="2">X9+Y9</f>
        <v>0</v>
      </c>
      <c r="AD9" s="67">
        <v>99</v>
      </c>
      <c r="BC9">
        <f t="shared" ref="BC9:BC26" si="3">N9+V9+AD9+AL9+AT9+BB9</f>
        <v>101</v>
      </c>
      <c r="BD9">
        <f t="shared" ref="BD9:BD26" si="4">J9+R9+Z9+AH9+AP9+AX9</f>
        <v>404.5</v>
      </c>
      <c r="BE9" s="31">
        <f>IF($O$4&gt;0,(LARGE(($N9,$V9,$AD9,$AL9,$AT9,$BB9),1)),"0")</f>
        <v>99</v>
      </c>
      <c r="BG9">
        <v>0</v>
      </c>
      <c r="BH9">
        <v>0</v>
      </c>
      <c r="BI9" s="31">
        <f t="shared" ref="BI9:BI26" si="5">BC9-BE9-BF9</f>
        <v>2</v>
      </c>
      <c r="BJ9">
        <f t="shared" ref="BJ9:BJ26" si="6">BD9-BG9-BH9</f>
        <v>404.5</v>
      </c>
      <c r="BK9" s="1">
        <v>1</v>
      </c>
    </row>
    <row r="10" spans="1:66" x14ac:dyDescent="0.25">
      <c r="A10" s="1">
        <v>2</v>
      </c>
      <c r="B10" s="1" t="s">
        <v>131</v>
      </c>
      <c r="C10" s="1" t="s">
        <v>340</v>
      </c>
      <c r="D10" s="1" t="s">
        <v>132</v>
      </c>
      <c r="E10" s="1" t="s">
        <v>27</v>
      </c>
      <c r="F10" s="1" t="s">
        <v>130</v>
      </c>
      <c r="H10" s="59">
        <v>199.5</v>
      </c>
      <c r="I10" s="59">
        <v>0</v>
      </c>
      <c r="J10" s="60">
        <f t="shared" si="0"/>
        <v>199.5</v>
      </c>
      <c r="K10" s="59">
        <v>7</v>
      </c>
      <c r="L10" s="59">
        <v>7</v>
      </c>
      <c r="M10" s="59">
        <v>4</v>
      </c>
      <c r="N10" s="61">
        <v>4</v>
      </c>
      <c r="P10" s="62">
        <v>168.5</v>
      </c>
      <c r="Q10" s="62">
        <v>0</v>
      </c>
      <c r="R10" s="63">
        <f t="shared" si="1"/>
        <v>168.5</v>
      </c>
      <c r="S10" s="62">
        <v>6</v>
      </c>
      <c r="T10" s="62">
        <v>6</v>
      </c>
      <c r="U10" s="62">
        <v>12</v>
      </c>
      <c r="V10" s="64">
        <v>12</v>
      </c>
      <c r="X10" s="65">
        <v>215.5</v>
      </c>
      <c r="Z10" s="66">
        <f t="shared" si="2"/>
        <v>215.5</v>
      </c>
      <c r="AA10" s="65">
        <v>7.5</v>
      </c>
      <c r="AB10" s="65">
        <v>8</v>
      </c>
      <c r="AC10" s="65">
        <v>1</v>
      </c>
      <c r="AD10" s="67">
        <v>1</v>
      </c>
      <c r="BC10">
        <f t="shared" si="3"/>
        <v>17</v>
      </c>
      <c r="BD10">
        <f t="shared" si="4"/>
        <v>583.5</v>
      </c>
      <c r="BE10" s="31">
        <f>IF($O$4&gt;0,(LARGE(($N10,$V10,$AD10,$AL10,$AT10,$BB10),1)),"0")</f>
        <v>12</v>
      </c>
      <c r="BG10">
        <v>168.5</v>
      </c>
      <c r="BH10">
        <v>0</v>
      </c>
      <c r="BI10" s="31">
        <f t="shared" si="5"/>
        <v>5</v>
      </c>
      <c r="BJ10">
        <f t="shared" si="6"/>
        <v>415</v>
      </c>
      <c r="BK10" s="1">
        <v>2</v>
      </c>
    </row>
    <row r="11" spans="1:66" x14ac:dyDescent="0.25">
      <c r="A11" s="1">
        <v>3</v>
      </c>
      <c r="B11" s="1" t="s">
        <v>125</v>
      </c>
      <c r="C11" s="1" t="s">
        <v>338</v>
      </c>
      <c r="D11" s="1" t="s">
        <v>126</v>
      </c>
      <c r="E11" s="1" t="s">
        <v>27</v>
      </c>
      <c r="F11" s="1" t="s">
        <v>127</v>
      </c>
      <c r="H11" s="59">
        <v>201.5</v>
      </c>
      <c r="I11" s="59">
        <v>0</v>
      </c>
      <c r="J11" s="60">
        <f t="shared" si="0"/>
        <v>201.5</v>
      </c>
      <c r="K11" s="59">
        <v>6.5</v>
      </c>
      <c r="L11" s="59">
        <v>7</v>
      </c>
      <c r="M11" s="59">
        <v>2</v>
      </c>
      <c r="N11" s="61">
        <v>2</v>
      </c>
      <c r="P11" s="62">
        <v>188.5</v>
      </c>
      <c r="Q11" s="62">
        <v>0</v>
      </c>
      <c r="R11" s="63">
        <f t="shared" si="1"/>
        <v>188.5</v>
      </c>
      <c r="S11" s="62">
        <v>6</v>
      </c>
      <c r="T11" s="62">
        <v>6</v>
      </c>
      <c r="U11" s="62">
        <v>3</v>
      </c>
      <c r="V11" s="64">
        <v>3</v>
      </c>
      <c r="X11" s="65">
        <v>192</v>
      </c>
      <c r="Z11" s="66">
        <f t="shared" si="2"/>
        <v>192</v>
      </c>
      <c r="AA11" s="65">
        <v>6</v>
      </c>
      <c r="AB11" s="65">
        <v>6.5</v>
      </c>
      <c r="AC11" s="65">
        <v>5</v>
      </c>
      <c r="AD11" s="67">
        <v>5</v>
      </c>
      <c r="BC11">
        <f t="shared" si="3"/>
        <v>10</v>
      </c>
      <c r="BD11">
        <f t="shared" si="4"/>
        <v>582</v>
      </c>
      <c r="BE11" s="31">
        <f>IF($O$4&gt;0,(LARGE(($N11,$V11,$AD11,$AL11,$AT11,$BB11),1)),"0")</f>
        <v>5</v>
      </c>
      <c r="BG11">
        <v>192</v>
      </c>
      <c r="BH11">
        <v>0</v>
      </c>
      <c r="BI11" s="31">
        <f t="shared" si="5"/>
        <v>5</v>
      </c>
      <c r="BJ11">
        <f t="shared" si="6"/>
        <v>390</v>
      </c>
      <c r="BK11" s="1">
        <v>3</v>
      </c>
    </row>
    <row r="12" spans="1:66" x14ac:dyDescent="0.25">
      <c r="A12" s="1">
        <v>4</v>
      </c>
      <c r="B12" s="1" t="s">
        <v>447</v>
      </c>
      <c r="C12" s="1" t="s">
        <v>487</v>
      </c>
      <c r="D12" s="1" t="s">
        <v>448</v>
      </c>
      <c r="E12" s="1" t="s">
        <v>27</v>
      </c>
      <c r="F12" s="1" t="s">
        <v>162</v>
      </c>
      <c r="J12" s="60">
        <f t="shared" si="0"/>
        <v>0</v>
      </c>
      <c r="N12" s="61">
        <v>99</v>
      </c>
      <c r="P12" s="62">
        <v>193</v>
      </c>
      <c r="Q12" s="62">
        <v>0</v>
      </c>
      <c r="R12" s="63">
        <f t="shared" si="1"/>
        <v>193</v>
      </c>
      <c r="S12" s="62">
        <v>7</v>
      </c>
      <c r="T12" s="62">
        <v>7</v>
      </c>
      <c r="U12" s="62">
        <v>2</v>
      </c>
      <c r="V12" s="64">
        <v>2</v>
      </c>
      <c r="X12" s="65">
        <v>199</v>
      </c>
      <c r="Z12" s="66">
        <f t="shared" si="2"/>
        <v>199</v>
      </c>
      <c r="AA12" s="65">
        <v>6.5</v>
      </c>
      <c r="AB12" s="65">
        <v>7</v>
      </c>
      <c r="AC12" s="65">
        <v>4</v>
      </c>
      <c r="AD12" s="67">
        <v>4</v>
      </c>
      <c r="BC12">
        <f t="shared" si="3"/>
        <v>105</v>
      </c>
      <c r="BD12">
        <f t="shared" si="4"/>
        <v>392</v>
      </c>
      <c r="BE12" s="31">
        <f>IF($O$4&gt;0,(LARGE(($N12,$V12,$AD12,$AL12,$AT12,$BB12),1)),"0")</f>
        <v>99</v>
      </c>
      <c r="BG12">
        <v>0</v>
      </c>
      <c r="BH12">
        <v>0</v>
      </c>
      <c r="BI12" s="31">
        <f t="shared" si="5"/>
        <v>6</v>
      </c>
      <c r="BJ12">
        <f t="shared" si="6"/>
        <v>392</v>
      </c>
      <c r="BL12" s="1">
        <v>1</v>
      </c>
    </row>
    <row r="13" spans="1:66" x14ac:dyDescent="0.25">
      <c r="A13" s="1">
        <v>5</v>
      </c>
      <c r="B13" s="1" t="s">
        <v>449</v>
      </c>
      <c r="C13" s="1" t="s">
        <v>488</v>
      </c>
      <c r="D13" s="1" t="s">
        <v>450</v>
      </c>
      <c r="E13" s="1" t="s">
        <v>27</v>
      </c>
      <c r="F13" s="1" t="s">
        <v>175</v>
      </c>
      <c r="J13" s="60">
        <f t="shared" si="0"/>
        <v>0</v>
      </c>
      <c r="N13" s="61">
        <v>99</v>
      </c>
      <c r="P13" s="62">
        <v>184.5</v>
      </c>
      <c r="Q13" s="62">
        <v>0</v>
      </c>
      <c r="R13" s="63">
        <f t="shared" si="1"/>
        <v>184.5</v>
      </c>
      <c r="S13" s="62">
        <v>6</v>
      </c>
      <c r="T13" s="62">
        <v>6.5</v>
      </c>
      <c r="U13" s="62">
        <v>5</v>
      </c>
      <c r="V13" s="64">
        <v>5</v>
      </c>
      <c r="X13" s="65">
        <v>211.5</v>
      </c>
      <c r="Z13" s="66">
        <f t="shared" si="2"/>
        <v>211.5</v>
      </c>
      <c r="AA13" s="65">
        <v>7.5</v>
      </c>
      <c r="AB13" s="65">
        <v>8</v>
      </c>
      <c r="AC13" s="65">
        <v>2</v>
      </c>
      <c r="AD13" s="67">
        <v>2</v>
      </c>
      <c r="BC13">
        <f t="shared" si="3"/>
        <v>106</v>
      </c>
      <c r="BD13">
        <f t="shared" si="4"/>
        <v>396</v>
      </c>
      <c r="BE13" s="31">
        <f>IF($O$4&gt;0,(LARGE(($N13,$V13,$AD13,$AL13,$AT13,$BB13),1)),"0")</f>
        <v>99</v>
      </c>
      <c r="BG13">
        <v>0</v>
      </c>
      <c r="BH13">
        <v>0</v>
      </c>
      <c r="BI13" s="31">
        <f t="shared" si="5"/>
        <v>7</v>
      </c>
      <c r="BJ13">
        <f t="shared" si="6"/>
        <v>396</v>
      </c>
      <c r="BL13" s="1">
        <v>2</v>
      </c>
    </row>
    <row r="14" spans="1:66" x14ac:dyDescent="0.25">
      <c r="A14" s="1">
        <v>6</v>
      </c>
      <c r="B14" s="1" t="s">
        <v>451</v>
      </c>
      <c r="C14" s="1" t="s">
        <v>489</v>
      </c>
      <c r="D14" s="1" t="s">
        <v>452</v>
      </c>
      <c r="E14" s="1" t="s">
        <v>27</v>
      </c>
      <c r="F14" s="1" t="s">
        <v>162</v>
      </c>
      <c r="J14" s="60">
        <f t="shared" si="0"/>
        <v>0</v>
      </c>
      <c r="N14" s="61">
        <v>99</v>
      </c>
      <c r="P14" s="62">
        <v>184.5</v>
      </c>
      <c r="Q14" s="62">
        <v>0</v>
      </c>
      <c r="R14" s="63">
        <f t="shared" si="1"/>
        <v>184.5</v>
      </c>
      <c r="S14" s="62">
        <v>6</v>
      </c>
      <c r="T14" s="62">
        <v>6.5</v>
      </c>
      <c r="U14" s="62">
        <v>5</v>
      </c>
      <c r="V14" s="64">
        <v>5</v>
      </c>
      <c r="X14" s="65">
        <v>204</v>
      </c>
      <c r="Z14" s="66">
        <f t="shared" si="2"/>
        <v>204</v>
      </c>
      <c r="AA14" s="65">
        <v>7</v>
      </c>
      <c r="AB14" s="65">
        <v>7.5</v>
      </c>
      <c r="AC14" s="65">
        <v>3</v>
      </c>
      <c r="AD14" s="67">
        <v>3</v>
      </c>
      <c r="BC14">
        <f t="shared" si="3"/>
        <v>107</v>
      </c>
      <c r="BD14">
        <f t="shared" si="4"/>
        <v>388.5</v>
      </c>
      <c r="BE14" s="31">
        <f>IF($O$4&gt;0,(LARGE(($N14,$V14,$AD14,$AL14,$AT14,$BB14),1)),"0")</f>
        <v>99</v>
      </c>
      <c r="BG14">
        <v>0</v>
      </c>
      <c r="BH14">
        <v>0</v>
      </c>
      <c r="BI14" s="31">
        <f t="shared" si="5"/>
        <v>8</v>
      </c>
      <c r="BJ14">
        <f t="shared" si="6"/>
        <v>388.5</v>
      </c>
    </row>
    <row r="15" spans="1:66" x14ac:dyDescent="0.25">
      <c r="A15" s="1">
        <v>7</v>
      </c>
      <c r="B15" s="1" t="s">
        <v>140</v>
      </c>
      <c r="C15" s="1" t="s">
        <v>344</v>
      </c>
      <c r="D15" s="1" t="s">
        <v>141</v>
      </c>
      <c r="E15" s="1" t="s">
        <v>27</v>
      </c>
      <c r="F15" s="1" t="s">
        <v>142</v>
      </c>
      <c r="H15" s="59">
        <v>189</v>
      </c>
      <c r="I15" s="59">
        <v>0</v>
      </c>
      <c r="J15" s="60">
        <f t="shared" si="0"/>
        <v>189</v>
      </c>
      <c r="K15" s="59">
        <v>6</v>
      </c>
      <c r="L15" s="59">
        <v>6.5</v>
      </c>
      <c r="M15" s="59">
        <v>8</v>
      </c>
      <c r="N15" s="61">
        <v>8</v>
      </c>
      <c r="P15" s="62">
        <v>186</v>
      </c>
      <c r="Q15" s="62">
        <v>0</v>
      </c>
      <c r="R15" s="63">
        <f t="shared" si="1"/>
        <v>186</v>
      </c>
      <c r="S15" s="62">
        <v>6</v>
      </c>
      <c r="T15" s="62">
        <v>6</v>
      </c>
      <c r="U15" s="62">
        <v>4</v>
      </c>
      <c r="V15" s="64">
        <v>4</v>
      </c>
      <c r="X15" s="65">
        <v>189</v>
      </c>
      <c r="Z15" s="66">
        <f t="shared" si="2"/>
        <v>189</v>
      </c>
      <c r="AA15" s="65">
        <v>6</v>
      </c>
      <c r="AB15" s="65">
        <v>6.5</v>
      </c>
      <c r="AC15" s="65">
        <v>7</v>
      </c>
      <c r="AD15" s="67">
        <v>7</v>
      </c>
      <c r="BC15">
        <f t="shared" si="3"/>
        <v>19</v>
      </c>
      <c r="BD15">
        <f t="shared" si="4"/>
        <v>564</v>
      </c>
      <c r="BE15" s="31">
        <f>IF($O$4&gt;0,(LARGE(($N15,$V15,$AD15,$AL15,$AT15,$BB15),1)),"0")</f>
        <v>8</v>
      </c>
      <c r="BG15">
        <v>189</v>
      </c>
      <c r="BH15">
        <v>0</v>
      </c>
      <c r="BI15" s="31">
        <f t="shared" si="5"/>
        <v>11</v>
      </c>
      <c r="BJ15">
        <f t="shared" si="6"/>
        <v>375</v>
      </c>
    </row>
    <row r="16" spans="1:66" x14ac:dyDescent="0.25">
      <c r="A16" s="1">
        <v>8</v>
      </c>
      <c r="B16" s="1" t="s">
        <v>150</v>
      </c>
      <c r="C16" s="1" t="s">
        <v>347</v>
      </c>
      <c r="D16" s="1" t="s">
        <v>151</v>
      </c>
      <c r="E16" s="1" t="s">
        <v>27</v>
      </c>
      <c r="F16" s="1" t="s">
        <v>152</v>
      </c>
      <c r="H16" s="59">
        <v>183.5</v>
      </c>
      <c r="I16" s="59">
        <v>0</v>
      </c>
      <c r="J16" s="60">
        <f t="shared" si="0"/>
        <v>183.5</v>
      </c>
      <c r="K16" s="59">
        <v>5.5</v>
      </c>
      <c r="L16" s="59">
        <v>6</v>
      </c>
      <c r="M16" s="59">
        <v>12</v>
      </c>
      <c r="N16" s="61">
        <v>12</v>
      </c>
      <c r="P16" s="62">
        <v>183.5</v>
      </c>
      <c r="Q16" s="62">
        <v>0</v>
      </c>
      <c r="R16" s="63">
        <f t="shared" si="1"/>
        <v>183.5</v>
      </c>
      <c r="S16" s="62">
        <v>6</v>
      </c>
      <c r="T16" s="62">
        <v>6</v>
      </c>
      <c r="U16" s="62">
        <v>8</v>
      </c>
      <c r="V16" s="64">
        <v>8</v>
      </c>
      <c r="X16" s="65">
        <v>191</v>
      </c>
      <c r="Z16" s="66">
        <f t="shared" si="2"/>
        <v>191</v>
      </c>
      <c r="AA16" s="65">
        <v>6.5</v>
      </c>
      <c r="AB16" s="65">
        <v>6.5</v>
      </c>
      <c r="AC16" s="65">
        <v>6</v>
      </c>
      <c r="AD16" s="67">
        <v>6</v>
      </c>
      <c r="BC16">
        <f t="shared" si="3"/>
        <v>26</v>
      </c>
      <c r="BD16">
        <f t="shared" si="4"/>
        <v>558</v>
      </c>
      <c r="BE16" s="31">
        <f>IF($O$4&gt;0,(LARGE(($N16,$V16,$AD16,$AL16,$AT16,$BB16),1)),"0")</f>
        <v>12</v>
      </c>
      <c r="BG16">
        <v>183.5</v>
      </c>
      <c r="BH16">
        <v>0</v>
      </c>
      <c r="BI16" s="31">
        <f t="shared" si="5"/>
        <v>14</v>
      </c>
      <c r="BJ16">
        <f t="shared" si="6"/>
        <v>374.5</v>
      </c>
    </row>
    <row r="17" spans="1:62" x14ac:dyDescent="0.25">
      <c r="A17" s="1">
        <v>9</v>
      </c>
      <c r="B17" s="1" t="s">
        <v>143</v>
      </c>
      <c r="C17" s="1" t="s">
        <v>345</v>
      </c>
      <c r="D17" s="1" t="s">
        <v>144</v>
      </c>
      <c r="E17" s="1" t="s">
        <v>27</v>
      </c>
      <c r="F17" s="1" t="s">
        <v>130</v>
      </c>
      <c r="H17" s="59">
        <v>189</v>
      </c>
      <c r="I17" s="59">
        <v>0</v>
      </c>
      <c r="J17" s="60">
        <f t="shared" si="0"/>
        <v>189</v>
      </c>
      <c r="K17" s="59">
        <v>6</v>
      </c>
      <c r="L17" s="59">
        <v>6.5</v>
      </c>
      <c r="M17" s="59">
        <v>8</v>
      </c>
      <c r="N17" s="61">
        <v>8</v>
      </c>
      <c r="P17" s="62">
        <v>184</v>
      </c>
      <c r="Q17" s="62">
        <v>0</v>
      </c>
      <c r="R17" s="63">
        <f t="shared" si="1"/>
        <v>184</v>
      </c>
      <c r="S17" s="62">
        <v>6</v>
      </c>
      <c r="T17" s="62">
        <v>6</v>
      </c>
      <c r="U17" s="62">
        <v>7</v>
      </c>
      <c r="V17" s="64">
        <v>7</v>
      </c>
      <c r="Z17" s="66">
        <f t="shared" si="2"/>
        <v>0</v>
      </c>
      <c r="AD17" s="67">
        <v>99</v>
      </c>
      <c r="BC17">
        <f t="shared" si="3"/>
        <v>114</v>
      </c>
      <c r="BD17">
        <f t="shared" si="4"/>
        <v>373</v>
      </c>
      <c r="BE17" s="31">
        <f>IF($O$4&gt;0,(LARGE(($N17,$V17,$AD17,$AL17,$AT17,$BB17),1)),"0")</f>
        <v>99</v>
      </c>
      <c r="BG17">
        <v>0</v>
      </c>
      <c r="BH17">
        <v>0</v>
      </c>
      <c r="BI17" s="31">
        <f t="shared" si="5"/>
        <v>15</v>
      </c>
      <c r="BJ17">
        <f t="shared" si="6"/>
        <v>373</v>
      </c>
    </row>
    <row r="18" spans="1:62" x14ac:dyDescent="0.25">
      <c r="A18" s="1">
        <v>10</v>
      </c>
      <c r="B18" s="1" t="s">
        <v>137</v>
      </c>
      <c r="C18" s="1" t="s">
        <v>343</v>
      </c>
      <c r="D18" s="1" t="s">
        <v>138</v>
      </c>
      <c r="E18" s="1" t="s">
        <v>27</v>
      </c>
      <c r="F18" s="1" t="s">
        <v>139</v>
      </c>
      <c r="H18" s="59">
        <v>194</v>
      </c>
      <c r="I18" s="59">
        <v>0</v>
      </c>
      <c r="J18" s="60">
        <f t="shared" si="0"/>
        <v>194</v>
      </c>
      <c r="K18" s="59">
        <v>6</v>
      </c>
      <c r="L18" s="59">
        <v>6.5</v>
      </c>
      <c r="M18" s="59">
        <v>7</v>
      </c>
      <c r="N18" s="61">
        <v>7</v>
      </c>
      <c r="P18" s="62">
        <v>182</v>
      </c>
      <c r="Q18" s="62">
        <v>0</v>
      </c>
      <c r="R18" s="63">
        <f t="shared" si="1"/>
        <v>182</v>
      </c>
      <c r="S18" s="62">
        <v>5.5</v>
      </c>
      <c r="T18" s="62">
        <v>6.5</v>
      </c>
      <c r="U18" s="62">
        <v>10</v>
      </c>
      <c r="V18" s="64">
        <v>10</v>
      </c>
      <c r="Z18" s="66">
        <f t="shared" si="2"/>
        <v>0</v>
      </c>
      <c r="AD18" s="67">
        <v>99</v>
      </c>
      <c r="BC18">
        <f t="shared" si="3"/>
        <v>116</v>
      </c>
      <c r="BD18">
        <f t="shared" si="4"/>
        <v>376</v>
      </c>
      <c r="BE18" s="31">
        <f>IF($O$4&gt;0,(LARGE(($N18,$V18,$AD18,$AL18,$AT18,$BB18),1)),"0")</f>
        <v>99</v>
      </c>
      <c r="BG18">
        <v>0</v>
      </c>
      <c r="BH18">
        <v>0</v>
      </c>
      <c r="BI18" s="31">
        <f t="shared" si="5"/>
        <v>17</v>
      </c>
      <c r="BJ18">
        <f t="shared" si="6"/>
        <v>376</v>
      </c>
    </row>
    <row r="19" spans="1:62" x14ac:dyDescent="0.25">
      <c r="A19" s="1">
        <v>11</v>
      </c>
      <c r="B19" s="1" t="s">
        <v>145</v>
      </c>
      <c r="C19" s="1" t="s">
        <v>346</v>
      </c>
      <c r="D19" s="1" t="s">
        <v>146</v>
      </c>
      <c r="E19" s="1" t="s">
        <v>27</v>
      </c>
      <c r="F19" s="1" t="s">
        <v>147</v>
      </c>
      <c r="H19" s="59">
        <v>187.5</v>
      </c>
      <c r="I19" s="59">
        <v>0</v>
      </c>
      <c r="J19" s="60">
        <f t="shared" si="0"/>
        <v>187.5</v>
      </c>
      <c r="K19" s="59">
        <v>6</v>
      </c>
      <c r="L19" s="59">
        <v>6</v>
      </c>
      <c r="M19" s="59">
        <v>10</v>
      </c>
      <c r="N19" s="61">
        <v>10</v>
      </c>
      <c r="P19" s="62">
        <v>183.5</v>
      </c>
      <c r="Q19" s="62">
        <v>0</v>
      </c>
      <c r="R19" s="63">
        <f t="shared" si="1"/>
        <v>183.5</v>
      </c>
      <c r="S19" s="62">
        <v>6</v>
      </c>
      <c r="T19" s="62">
        <v>6</v>
      </c>
      <c r="U19" s="62">
        <v>8</v>
      </c>
      <c r="V19" s="64">
        <v>8</v>
      </c>
      <c r="Z19" s="66">
        <f t="shared" si="2"/>
        <v>0</v>
      </c>
      <c r="AD19" s="67">
        <v>99</v>
      </c>
      <c r="BC19">
        <f t="shared" si="3"/>
        <v>117</v>
      </c>
      <c r="BD19">
        <f t="shared" si="4"/>
        <v>371</v>
      </c>
      <c r="BE19" s="31">
        <f>IF($O$4&gt;0,(LARGE(($N19,$V19,$AD19,$AL19,$AT19,$BB19),1)),"0")</f>
        <v>99</v>
      </c>
      <c r="BG19">
        <v>0</v>
      </c>
      <c r="BH19">
        <v>0</v>
      </c>
      <c r="BI19" s="31">
        <f t="shared" si="5"/>
        <v>18</v>
      </c>
      <c r="BJ19">
        <f t="shared" si="6"/>
        <v>371</v>
      </c>
    </row>
    <row r="20" spans="1:62" x14ac:dyDescent="0.25">
      <c r="A20" s="1">
        <v>12</v>
      </c>
      <c r="B20" s="1" t="s">
        <v>148</v>
      </c>
      <c r="C20" s="1" t="s">
        <v>346</v>
      </c>
      <c r="D20" s="1" t="s">
        <v>149</v>
      </c>
      <c r="E20" s="1" t="s">
        <v>27</v>
      </c>
      <c r="F20" s="1" t="s">
        <v>147</v>
      </c>
      <c r="H20" s="59">
        <v>186</v>
      </c>
      <c r="I20" s="59">
        <v>0</v>
      </c>
      <c r="J20" s="60">
        <f t="shared" si="0"/>
        <v>186</v>
      </c>
      <c r="K20" s="59">
        <v>6</v>
      </c>
      <c r="L20" s="59">
        <v>6.5</v>
      </c>
      <c r="M20" s="59">
        <v>11</v>
      </c>
      <c r="N20" s="61">
        <v>11</v>
      </c>
      <c r="P20" s="62">
        <v>167.5</v>
      </c>
      <c r="Q20" s="62">
        <v>0</v>
      </c>
      <c r="R20" s="63">
        <f t="shared" si="1"/>
        <v>167.5</v>
      </c>
      <c r="S20" s="62">
        <v>5</v>
      </c>
      <c r="T20" s="62">
        <v>6.5</v>
      </c>
      <c r="U20" s="62">
        <v>13</v>
      </c>
      <c r="V20" s="64">
        <v>13</v>
      </c>
      <c r="Z20" s="66">
        <f t="shared" si="2"/>
        <v>0</v>
      </c>
      <c r="AD20" s="67">
        <v>99</v>
      </c>
      <c r="BC20">
        <f t="shared" si="3"/>
        <v>123</v>
      </c>
      <c r="BD20">
        <f t="shared" si="4"/>
        <v>353.5</v>
      </c>
      <c r="BE20" s="31">
        <f>IF($O$4&gt;0,(LARGE(($N20,$V20,$AD20,$AL20,$AT20,$BB20),1)),"0")</f>
        <v>99</v>
      </c>
      <c r="BG20">
        <v>0</v>
      </c>
      <c r="BH20">
        <v>0</v>
      </c>
      <c r="BI20" s="31">
        <f t="shared" si="5"/>
        <v>24</v>
      </c>
      <c r="BJ20">
        <f t="shared" si="6"/>
        <v>353.5</v>
      </c>
    </row>
    <row r="21" spans="1:62" x14ac:dyDescent="0.25">
      <c r="A21" s="1">
        <v>13</v>
      </c>
      <c r="B21" s="1" t="s">
        <v>128</v>
      </c>
      <c r="C21" s="1" t="s">
        <v>339</v>
      </c>
      <c r="D21" s="1" t="s">
        <v>129</v>
      </c>
      <c r="E21" s="1" t="s">
        <v>27</v>
      </c>
      <c r="F21" s="1" t="s">
        <v>130</v>
      </c>
      <c r="H21" s="59">
        <v>200</v>
      </c>
      <c r="I21" s="59">
        <v>0</v>
      </c>
      <c r="J21" s="60">
        <f t="shared" si="0"/>
        <v>200</v>
      </c>
      <c r="K21" s="59">
        <v>6.5</v>
      </c>
      <c r="L21" s="59">
        <v>7</v>
      </c>
      <c r="M21" s="59">
        <v>3</v>
      </c>
      <c r="N21" s="61">
        <v>3</v>
      </c>
      <c r="R21" s="63">
        <f t="shared" si="1"/>
        <v>0</v>
      </c>
      <c r="V21" s="64">
        <v>99</v>
      </c>
      <c r="Z21" s="66">
        <f t="shared" si="2"/>
        <v>0</v>
      </c>
      <c r="AD21" s="67">
        <v>99</v>
      </c>
      <c r="BC21">
        <f t="shared" si="3"/>
        <v>201</v>
      </c>
      <c r="BD21">
        <f t="shared" si="4"/>
        <v>200</v>
      </c>
      <c r="BE21" s="31">
        <f>IF($O$4&gt;0,(LARGE(($N21,$V21,$AD21,$AL21,$AT21,$BB21),1)),"0")</f>
        <v>99</v>
      </c>
      <c r="BG21">
        <v>0</v>
      </c>
      <c r="BH21">
        <v>0</v>
      </c>
      <c r="BI21" s="31">
        <f t="shared" si="5"/>
        <v>102</v>
      </c>
      <c r="BJ21">
        <f t="shared" si="6"/>
        <v>200</v>
      </c>
    </row>
    <row r="22" spans="1:62" x14ac:dyDescent="0.25">
      <c r="A22" s="1">
        <v>14</v>
      </c>
      <c r="B22" s="1" t="s">
        <v>133</v>
      </c>
      <c r="C22" s="1" t="s">
        <v>341</v>
      </c>
      <c r="D22" s="1" t="s">
        <v>134</v>
      </c>
      <c r="E22" s="1" t="s">
        <v>27</v>
      </c>
      <c r="F22" s="1" t="s">
        <v>124</v>
      </c>
      <c r="H22" s="59">
        <v>196</v>
      </c>
      <c r="I22" s="59">
        <v>0</v>
      </c>
      <c r="J22" s="60">
        <f t="shared" si="0"/>
        <v>196</v>
      </c>
      <c r="K22" s="59">
        <v>6.5</v>
      </c>
      <c r="L22" s="59">
        <v>7.5</v>
      </c>
      <c r="M22" s="59">
        <v>5</v>
      </c>
      <c r="N22" s="61">
        <v>5</v>
      </c>
      <c r="R22" s="63">
        <f t="shared" si="1"/>
        <v>0</v>
      </c>
      <c r="V22" s="64">
        <v>99</v>
      </c>
      <c r="Z22" s="66">
        <f t="shared" si="2"/>
        <v>0</v>
      </c>
      <c r="AD22" s="67">
        <v>99</v>
      </c>
      <c r="BC22">
        <f t="shared" si="3"/>
        <v>203</v>
      </c>
      <c r="BD22">
        <f t="shared" si="4"/>
        <v>196</v>
      </c>
      <c r="BE22" s="31">
        <f>IF($O$4&gt;0,(LARGE(($N22,$V22,$AD22,$AL22,$AT22,$BB22),1)),"0")</f>
        <v>99</v>
      </c>
      <c r="BG22">
        <v>0</v>
      </c>
      <c r="BH22">
        <v>0</v>
      </c>
      <c r="BI22" s="31">
        <f t="shared" si="5"/>
        <v>104</v>
      </c>
      <c r="BJ22">
        <f t="shared" si="6"/>
        <v>196</v>
      </c>
    </row>
    <row r="23" spans="1:62" x14ac:dyDescent="0.25">
      <c r="A23" s="1">
        <v>15</v>
      </c>
      <c r="B23" s="1" t="s">
        <v>135</v>
      </c>
      <c r="C23" s="1" t="s">
        <v>342</v>
      </c>
      <c r="D23" s="1" t="s">
        <v>136</v>
      </c>
      <c r="E23" s="1" t="s">
        <v>27</v>
      </c>
      <c r="F23" s="1" t="s">
        <v>127</v>
      </c>
      <c r="H23" s="59">
        <v>195.5</v>
      </c>
      <c r="I23" s="59">
        <v>0</v>
      </c>
      <c r="J23" s="60">
        <f t="shared" si="0"/>
        <v>195.5</v>
      </c>
      <c r="K23" s="59">
        <v>6</v>
      </c>
      <c r="L23" s="59">
        <v>7</v>
      </c>
      <c r="M23" s="59">
        <v>6</v>
      </c>
      <c r="N23" s="61">
        <v>6</v>
      </c>
      <c r="R23" s="63">
        <f t="shared" si="1"/>
        <v>0</v>
      </c>
      <c r="V23" s="64">
        <v>99</v>
      </c>
      <c r="Z23" s="66">
        <f t="shared" si="2"/>
        <v>0</v>
      </c>
      <c r="AD23" s="67">
        <v>99</v>
      </c>
      <c r="BC23">
        <f t="shared" si="3"/>
        <v>204</v>
      </c>
      <c r="BD23">
        <f t="shared" si="4"/>
        <v>195.5</v>
      </c>
      <c r="BE23" s="31">
        <f>IF($O$4&gt;0,(LARGE(($N23,$V23,$AD23,$AL23,$AT23,$BB23),1)),"0")</f>
        <v>99</v>
      </c>
      <c r="BG23">
        <v>0</v>
      </c>
      <c r="BH23">
        <v>0</v>
      </c>
      <c r="BI23" s="31">
        <f t="shared" si="5"/>
        <v>105</v>
      </c>
      <c r="BJ23">
        <f t="shared" si="6"/>
        <v>195.5</v>
      </c>
    </row>
    <row r="24" spans="1:62" x14ac:dyDescent="0.25">
      <c r="A24" s="1">
        <v>16</v>
      </c>
      <c r="B24" s="88" t="s">
        <v>505</v>
      </c>
      <c r="C24" s="88" t="s">
        <v>504</v>
      </c>
      <c r="D24" s="88" t="s">
        <v>506</v>
      </c>
      <c r="F24" s="1" t="s">
        <v>162</v>
      </c>
      <c r="J24" s="60">
        <f t="shared" si="0"/>
        <v>0</v>
      </c>
      <c r="N24" s="61">
        <v>99</v>
      </c>
      <c r="R24" s="63">
        <f t="shared" si="1"/>
        <v>0</v>
      </c>
      <c r="V24" s="64">
        <v>99</v>
      </c>
      <c r="X24" s="65">
        <v>170.5</v>
      </c>
      <c r="Z24" s="66">
        <f t="shared" si="2"/>
        <v>170.5</v>
      </c>
      <c r="AA24" s="65">
        <v>6</v>
      </c>
      <c r="AB24" s="65">
        <v>6</v>
      </c>
      <c r="AC24" s="65">
        <v>8</v>
      </c>
      <c r="AD24" s="67">
        <v>8</v>
      </c>
      <c r="BC24">
        <f t="shared" si="3"/>
        <v>206</v>
      </c>
      <c r="BD24">
        <f t="shared" si="4"/>
        <v>170.5</v>
      </c>
      <c r="BE24" s="31">
        <f>IF($O$4&gt;0,(LARGE(($N24,$V24,$AD24,$AL24,$AT24,$BB24),1)),"0")</f>
        <v>99</v>
      </c>
      <c r="BG24">
        <v>0</v>
      </c>
      <c r="BH24">
        <v>0</v>
      </c>
      <c r="BI24" s="31">
        <f t="shared" si="5"/>
        <v>107</v>
      </c>
      <c r="BJ24">
        <f t="shared" si="6"/>
        <v>170.5</v>
      </c>
    </row>
    <row r="25" spans="1:62" x14ac:dyDescent="0.25">
      <c r="A25" s="1">
        <v>17</v>
      </c>
      <c r="B25" s="1" t="s">
        <v>453</v>
      </c>
      <c r="C25" s="1" t="s">
        <v>490</v>
      </c>
      <c r="D25" s="1" t="s">
        <v>454</v>
      </c>
      <c r="E25" s="1" t="s">
        <v>27</v>
      </c>
      <c r="F25" s="1" t="s">
        <v>268</v>
      </c>
      <c r="J25" s="60">
        <f t="shared" si="0"/>
        <v>0</v>
      </c>
      <c r="N25" s="61">
        <v>99</v>
      </c>
      <c r="P25" s="62">
        <v>180</v>
      </c>
      <c r="Q25" s="62">
        <v>0</v>
      </c>
      <c r="R25" s="63">
        <f t="shared" si="1"/>
        <v>180</v>
      </c>
      <c r="S25" s="62">
        <v>6</v>
      </c>
      <c r="T25" s="62">
        <v>6</v>
      </c>
      <c r="U25" s="62">
        <v>11</v>
      </c>
      <c r="V25" s="64">
        <v>11</v>
      </c>
      <c r="Z25" s="66">
        <f t="shared" si="2"/>
        <v>0</v>
      </c>
      <c r="AD25" s="67">
        <v>99</v>
      </c>
      <c r="BC25">
        <f t="shared" si="3"/>
        <v>209</v>
      </c>
      <c r="BD25">
        <f t="shared" si="4"/>
        <v>180</v>
      </c>
      <c r="BE25" s="31">
        <f>IF($O$4&gt;0,(LARGE(($N25,$V25,$AD25,$AL25,$AT25,$BB25),1)),"0")</f>
        <v>99</v>
      </c>
      <c r="BG25">
        <v>0</v>
      </c>
      <c r="BH25">
        <v>0</v>
      </c>
      <c r="BI25" s="31">
        <f t="shared" si="5"/>
        <v>110</v>
      </c>
      <c r="BJ25">
        <f t="shared" si="6"/>
        <v>180</v>
      </c>
    </row>
    <row r="26" spans="1:62" x14ac:dyDescent="0.25">
      <c r="A26" s="1">
        <v>18</v>
      </c>
      <c r="B26" s="1" t="s">
        <v>455</v>
      </c>
      <c r="C26" s="1" t="s">
        <v>341</v>
      </c>
      <c r="D26" s="1" t="s">
        <v>456</v>
      </c>
      <c r="E26" s="1" t="s">
        <v>27</v>
      </c>
      <c r="F26" s="1" t="s">
        <v>124</v>
      </c>
      <c r="J26" s="60">
        <f t="shared" si="0"/>
        <v>0</v>
      </c>
      <c r="N26" s="61">
        <v>99</v>
      </c>
      <c r="P26" s="62">
        <v>155.5</v>
      </c>
      <c r="Q26" s="62">
        <v>0</v>
      </c>
      <c r="R26" s="63">
        <f t="shared" si="1"/>
        <v>155.5</v>
      </c>
      <c r="S26" s="62">
        <v>5</v>
      </c>
      <c r="T26" s="62">
        <v>5</v>
      </c>
      <c r="U26" s="62">
        <v>14</v>
      </c>
      <c r="V26" s="64">
        <v>14</v>
      </c>
      <c r="Z26" s="66">
        <f t="shared" si="2"/>
        <v>0</v>
      </c>
      <c r="AD26" s="67">
        <v>99</v>
      </c>
      <c r="BC26">
        <f t="shared" si="3"/>
        <v>212</v>
      </c>
      <c r="BD26">
        <f t="shared" si="4"/>
        <v>155.5</v>
      </c>
      <c r="BE26" s="31">
        <f>IF($O$4&gt;0,(LARGE(($N26,$V26,$AD26,$AL26,$AT26,$BB26),1)),"0")</f>
        <v>99</v>
      </c>
      <c r="BG26">
        <v>0</v>
      </c>
      <c r="BH26">
        <v>0</v>
      </c>
      <c r="BI26" s="31">
        <f t="shared" si="5"/>
        <v>113</v>
      </c>
      <c r="BJ26">
        <f t="shared" si="6"/>
        <v>155.5</v>
      </c>
    </row>
  </sheetData>
  <sheetProtection sheet="1" objects="1" scenarios="1"/>
  <sortState xmlns:xlrd2="http://schemas.microsoft.com/office/spreadsheetml/2017/richdata2" ref="A9:XFD27">
    <sortCondition ref="BI9"/>
  </sortState>
  <mergeCells count="32">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 ref="A1:BN1"/>
    <mergeCell ref="A3:B3"/>
    <mergeCell ref="C3:E3"/>
    <mergeCell ref="F3:N3"/>
    <mergeCell ref="O3:V3"/>
    <mergeCell ref="W3:BB5"/>
    <mergeCell ref="BC3:BK3"/>
    <mergeCell ref="BM3:BN7"/>
    <mergeCell ref="A4:B4"/>
    <mergeCell ref="C4:E4"/>
    <mergeCell ref="F4:N4"/>
    <mergeCell ref="O4:V4"/>
    <mergeCell ref="BC4:BK4"/>
    <mergeCell ref="A5:B5"/>
    <mergeCell ref="C5:E5"/>
    <mergeCell ref="F5:N5"/>
  </mergeCells>
  <conditionalFormatting sqref="X2:Y2 P2:Q2 H2:I2 AF2:AG2 AN2:AO2 AV2:AW2 H9:I65456 AV9:AW65456 P9:Q65456 X9:Y65456 AF9:AG65456 AN9:AO65456">
    <cfRule type="cellIs" dxfId="7" priority="1" stopIfTrue="1" operator="greaterThanOrEqual">
      <formula>$BL$6</formula>
    </cfRule>
  </conditionalFormatting>
  <dataValidations count="9">
    <dataValidation type="whole" allowBlank="1" showInputMessage="1" showErrorMessage="1" sqref="O3:V3" xr:uid="{00000000-0002-0000-0200-000000000000}">
      <formula1>0</formula1>
      <formula2>99</formula2>
    </dataValidation>
    <dataValidation type="whole" operator="lessThanOrEqual" allowBlank="1" showInputMessage="1" showErrorMessage="1" sqref="BL5" xr:uid="{00000000-0002-0000-0200-000001000000}">
      <formula1>99</formula1>
    </dataValidation>
    <dataValidation type="whole" operator="lessThanOrEqual" allowBlank="1" showInputMessage="1" showErrorMessage="1" sqref="BL6" xr:uid="{00000000-0002-0000-0200-000002000000}">
      <formula1>400</formula1>
    </dataValidation>
    <dataValidation type="whole" allowBlank="1" showInputMessage="1" showErrorMessage="1" sqref="M1:N2 U1:V2 BA1:BB2 AS1:AT2 AK1:AL2 AC1:AD2 M8:N65456 AC8:AD65456 U8:V65456 AK8:AL65456 AS8:AT65456 BA8:BB65456" xr:uid="{00000000-0002-0000-0200-000003000000}">
      <formula1>0</formula1>
      <formula2>999</formula2>
    </dataValidation>
    <dataValidation type="decimal" allowBlank="1" showInputMessage="1" showErrorMessage="1" sqref="K1:L2 S1:T2 AY1:AZ2 AQ1:AR2 AI1:AJ2 AA1:AB2 K8:L65456 AA8:AB65456 S8:T65456 AI8:AJ65456 AQ8:AR65456 AY8:AZ65456" xr:uid="{00000000-0002-0000-0200-000004000000}">
      <formula1>0</formula1>
      <formula2>99</formula2>
    </dataValidation>
    <dataValidation type="decimal" allowBlank="1" showInputMessage="1" showErrorMessage="1" sqref="H1:I2 P1:Q2 AV1:AW2 AN1:AO2 AF1:AG2 X1:Y2 H8:I65456 X8:Y65456 P8:Q65456 AF8:AG65456 AN8:AO65456 AV8:AW65456" xr:uid="{00000000-0002-0000-0200-000005000000}">
      <formula1>0</formula1>
      <formula2>400</formula2>
    </dataValidation>
    <dataValidation operator="lessThanOrEqual" allowBlank="1" showInputMessage="1" showErrorMessage="1" sqref="Z8:Z26 AH8 AP8 AX8 BC9:BE26 J1:J2 R1:R2 AX1:AX2 AP1:AP2 AH1:AH2 Z1:Z2 BC1:BK8 BL1:BL4 BL7:BL8 R8:R26 J8:J26 BI9:BJ26" xr:uid="{00000000-0002-0000-0200-000006000000}"/>
    <dataValidation type="list" allowBlank="1" showInputMessage="1" showErrorMessage="1" sqref="BM1:BM2 BM9:BM65456" xr:uid="{00000000-0002-0000-0200-000007000000}">
      <formula1>"ja,nee"</formula1>
    </dataValidation>
    <dataValidation type="decimal" operator="lessThanOrEqual" allowBlank="1" showInputMessage="1" showErrorMessage="1" sqref="J27:J65456 BK9:BL26 BC27:BL65456 Z27:Z65456 AH9:AH65456 AP9:AP65456 AX9:AX65456 R27:R65456 BG9:BH26" xr:uid="{00000000-0002-0000-0200-000008000000}">
      <formula1>100</formula1>
    </dataValidation>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41" r:id="rId4" name="Button 1">
              <controlPr defaultSize="0" print="0" autoFill="0" autoPict="0" macro="[0]!KleinsteBepalen">
                <anchor moveWithCells="1" sizeWithCells="1">
                  <from>
                    <xdr:col>0</xdr:col>
                    <xdr:colOff>160020</xdr:colOff>
                    <xdr:row>5</xdr:row>
                    <xdr:rowOff>0</xdr:rowOff>
                  </from>
                  <to>
                    <xdr:col>2</xdr:col>
                    <xdr:colOff>487680</xdr:colOff>
                    <xdr:row>7</xdr:row>
                    <xdr:rowOff>7620</xdr:rowOff>
                  </to>
                </anchor>
              </controlPr>
            </control>
          </mc:Choice>
        </mc:AlternateContent>
        <mc:AlternateContent xmlns:mc="http://schemas.openxmlformats.org/markup-compatibility/2006">
          <mc:Choice Requires="x14">
            <control shapeId="266242" r:id="rId5" name="Button 2">
              <controlPr defaultSize="0" print="0" autoFill="0" autoPict="0" macro="[0]!Sort_Punten_1">
                <anchor moveWithCells="1" sizeWithCells="1">
                  <from>
                    <xdr:col>7</xdr:col>
                    <xdr:colOff>7620</xdr:colOff>
                    <xdr:row>7</xdr:row>
                    <xdr:rowOff>22860</xdr:rowOff>
                  </from>
                  <to>
                    <xdr:col>8</xdr:col>
                    <xdr:colOff>0</xdr:colOff>
                    <xdr:row>7</xdr:row>
                    <xdr:rowOff>190500</xdr:rowOff>
                  </to>
                </anchor>
              </controlPr>
            </control>
          </mc:Choice>
        </mc:AlternateContent>
        <mc:AlternateContent xmlns:mc="http://schemas.openxmlformats.org/markup-compatibility/2006">
          <mc:Choice Requires="x14">
            <control shapeId="266243" r:id="rId6" name="Button 3">
              <controlPr defaultSize="0" print="0" autoFill="0" autoPict="0" macro="[0]!Sort_Punten_2">
                <anchor moveWithCells="1" sizeWithCells="1">
                  <from>
                    <xdr:col>15</xdr:col>
                    <xdr:colOff>22860</xdr:colOff>
                    <xdr:row>7</xdr:row>
                    <xdr:rowOff>7620</xdr:rowOff>
                  </from>
                  <to>
                    <xdr:col>16</xdr:col>
                    <xdr:colOff>0</xdr:colOff>
                    <xdr:row>7</xdr:row>
                    <xdr:rowOff>160020</xdr:rowOff>
                  </to>
                </anchor>
              </controlPr>
            </control>
          </mc:Choice>
        </mc:AlternateContent>
        <mc:AlternateContent xmlns:mc="http://schemas.openxmlformats.org/markup-compatibility/2006">
          <mc:Choice Requires="x14">
            <control shapeId="266244" r:id="rId7" name="Button 4">
              <controlPr defaultSize="0" print="0" autoFill="0" autoPict="0" macro="[0]!Sort_Punten_3">
                <anchor moveWithCells="1" sizeWithCells="1">
                  <from>
                    <xdr:col>23</xdr:col>
                    <xdr:colOff>7620</xdr:colOff>
                    <xdr:row>7</xdr:row>
                    <xdr:rowOff>7620</xdr:rowOff>
                  </from>
                  <to>
                    <xdr:col>24</xdr:col>
                    <xdr:colOff>0</xdr:colOff>
                    <xdr:row>7</xdr:row>
                    <xdr:rowOff>190500</xdr:rowOff>
                  </to>
                </anchor>
              </controlPr>
            </control>
          </mc:Choice>
        </mc:AlternateContent>
        <mc:AlternateContent xmlns:mc="http://schemas.openxmlformats.org/markup-compatibility/2006">
          <mc:Choice Requires="x14">
            <control shapeId="266245" r:id="rId8" name="Button 5">
              <controlPr defaultSize="0" print="0" autoFill="0" autoPict="0" macro="[0]!Sort_Punten_4">
                <anchor moveWithCells="1" sizeWithCells="1">
                  <from>
                    <xdr:col>31</xdr:col>
                    <xdr:colOff>7620</xdr:colOff>
                    <xdr:row>7</xdr:row>
                    <xdr:rowOff>7620</xdr:rowOff>
                  </from>
                  <to>
                    <xdr:col>32</xdr:col>
                    <xdr:colOff>0</xdr:colOff>
                    <xdr:row>7</xdr:row>
                    <xdr:rowOff>182880</xdr:rowOff>
                  </to>
                </anchor>
              </controlPr>
            </control>
          </mc:Choice>
        </mc:AlternateContent>
        <mc:AlternateContent xmlns:mc="http://schemas.openxmlformats.org/markup-compatibility/2006">
          <mc:Choice Requires="x14">
            <control shapeId="266246" r:id="rId9" name="Button 6">
              <controlPr defaultSize="0" print="0" autoFill="0" autoPict="0" macro="[0]!verbergen">
                <anchor moveWithCells="1" sizeWithCells="1">
                  <from>
                    <xdr:col>64</xdr:col>
                    <xdr:colOff>7620</xdr:colOff>
                    <xdr:row>2</xdr:row>
                    <xdr:rowOff>7620</xdr:rowOff>
                  </from>
                  <to>
                    <xdr:col>66</xdr:col>
                    <xdr:colOff>0</xdr:colOff>
                    <xdr:row>4</xdr:row>
                    <xdr:rowOff>0</xdr:rowOff>
                  </to>
                </anchor>
              </controlPr>
            </control>
          </mc:Choice>
        </mc:AlternateContent>
        <mc:AlternateContent xmlns:mc="http://schemas.openxmlformats.org/markup-compatibility/2006">
          <mc:Choice Requires="x14">
            <control shapeId="266247" r:id="rId10" name="Button 7">
              <controlPr defaultSize="0" print="0" autoFill="0" autoPict="0" macro="[0]!Sort_Pl_Punten_1">
                <anchor moveWithCells="1" sizeWithCells="1">
                  <from>
                    <xdr:col>13</xdr:col>
                    <xdr:colOff>7620</xdr:colOff>
                    <xdr:row>6</xdr:row>
                    <xdr:rowOff>152400</xdr:rowOff>
                  </from>
                  <to>
                    <xdr:col>13</xdr:col>
                    <xdr:colOff>251460</xdr:colOff>
                    <xdr:row>8</xdr:row>
                    <xdr:rowOff>0</xdr:rowOff>
                  </to>
                </anchor>
              </controlPr>
            </control>
          </mc:Choice>
        </mc:AlternateContent>
        <mc:AlternateContent xmlns:mc="http://schemas.openxmlformats.org/markup-compatibility/2006">
          <mc:Choice Requires="x14">
            <control shapeId="266248" r:id="rId11" name="Button 8">
              <controlPr defaultSize="0" print="0" autoFill="0" autoPict="0" macro="[0]!Sort_Pl_Punten_2">
                <anchor moveWithCells="1" sizeWithCells="1">
                  <from>
                    <xdr:col>20</xdr:col>
                    <xdr:colOff>190500</xdr:colOff>
                    <xdr:row>7</xdr:row>
                    <xdr:rowOff>7620</xdr:rowOff>
                  </from>
                  <to>
                    <xdr:col>21</xdr:col>
                    <xdr:colOff>251460</xdr:colOff>
                    <xdr:row>8</xdr:row>
                    <xdr:rowOff>0</xdr:rowOff>
                  </to>
                </anchor>
              </controlPr>
            </control>
          </mc:Choice>
        </mc:AlternateContent>
        <mc:AlternateContent xmlns:mc="http://schemas.openxmlformats.org/markup-compatibility/2006">
          <mc:Choice Requires="x14">
            <control shapeId="266249" r:id="rId12" name="Button 9">
              <controlPr defaultSize="0" print="0" autoFill="0" autoPict="0" macro="[0]!Sort_Pl_Punten_3">
                <anchor moveWithCells="1" sizeWithCells="1">
                  <from>
                    <xdr:col>29</xdr:col>
                    <xdr:colOff>0</xdr:colOff>
                    <xdr:row>7</xdr:row>
                    <xdr:rowOff>30480</xdr:rowOff>
                  </from>
                  <to>
                    <xdr:col>30</xdr:col>
                    <xdr:colOff>0</xdr:colOff>
                    <xdr:row>8</xdr:row>
                    <xdr:rowOff>0</xdr:rowOff>
                  </to>
                </anchor>
              </controlPr>
            </control>
          </mc:Choice>
        </mc:AlternateContent>
        <mc:AlternateContent xmlns:mc="http://schemas.openxmlformats.org/markup-compatibility/2006">
          <mc:Choice Requires="x14">
            <control shapeId="266250" r:id="rId13" name="Button 10">
              <controlPr defaultSize="0" print="0" autoFill="0" autoPict="0" macro="[0]!Sort_Pl_Punten_4">
                <anchor moveWithCells="1" sizeWithCells="1">
                  <from>
                    <xdr:col>37</xdr:col>
                    <xdr:colOff>22860</xdr:colOff>
                    <xdr:row>7</xdr:row>
                    <xdr:rowOff>0</xdr:rowOff>
                  </from>
                  <to>
                    <xdr:col>37</xdr:col>
                    <xdr:colOff>236220</xdr:colOff>
                    <xdr:row>7</xdr:row>
                    <xdr:rowOff>312420</xdr:rowOff>
                  </to>
                </anchor>
              </controlPr>
            </control>
          </mc:Choice>
        </mc:AlternateContent>
        <mc:AlternateContent xmlns:mc="http://schemas.openxmlformats.org/markup-compatibility/2006">
          <mc:Choice Requires="x14">
            <control shapeId="266251" r:id="rId14" name="Button 11">
              <controlPr defaultSize="0" print="0" autoFill="0" autoPict="0" macro="[0]!Sort_Beste_Punten">
                <anchor moveWithCells="1" sizeWithCells="1">
                  <from>
                    <xdr:col>57</xdr:col>
                    <xdr:colOff>0</xdr:colOff>
                    <xdr:row>7</xdr:row>
                    <xdr:rowOff>22860</xdr:rowOff>
                  </from>
                  <to>
                    <xdr:col>60</xdr:col>
                    <xdr:colOff>388620</xdr:colOff>
                    <xdr:row>7</xdr:row>
                    <xdr:rowOff>312420</xdr:rowOff>
                  </to>
                </anchor>
              </controlPr>
            </control>
          </mc:Choice>
        </mc:AlternateContent>
        <mc:AlternateContent xmlns:mc="http://schemas.openxmlformats.org/markup-compatibility/2006">
          <mc:Choice Requires="x14">
            <control shapeId="266252" r:id="rId15" name="Button 12">
              <controlPr defaultSize="0" print="0" autoFill="0" autoPict="0" macro="[0]!Sort_Totaal_Punten">
                <anchor moveWithCells="1" sizeWithCells="1">
                  <from>
                    <xdr:col>61</xdr:col>
                    <xdr:colOff>0</xdr:colOff>
                    <xdr:row>7</xdr:row>
                    <xdr:rowOff>30480</xdr:rowOff>
                  </from>
                  <to>
                    <xdr:col>61</xdr:col>
                    <xdr:colOff>0</xdr:colOff>
                    <xdr:row>8</xdr:row>
                    <xdr:rowOff>0</xdr:rowOff>
                  </to>
                </anchor>
              </controlPr>
            </control>
          </mc:Choice>
        </mc:AlternateContent>
        <mc:AlternateContent xmlns:mc="http://schemas.openxmlformats.org/markup-compatibility/2006">
          <mc:Choice Requires="x14">
            <control shapeId="266253" r:id="rId16" name="Button 13">
              <controlPr defaultSize="0" print="0" autoFill="0" autoPict="0" macro="[0]!Sort_Plaatsing">
                <anchor moveWithCells="1" sizeWithCells="1">
                  <from>
                    <xdr:col>0</xdr:col>
                    <xdr:colOff>0</xdr:colOff>
                    <xdr:row>7</xdr:row>
                    <xdr:rowOff>30480</xdr:rowOff>
                  </from>
                  <to>
                    <xdr:col>1</xdr:col>
                    <xdr:colOff>7620</xdr:colOff>
                    <xdr:row>8</xdr:row>
                    <xdr:rowOff>0</xdr:rowOff>
                  </to>
                </anchor>
              </controlPr>
            </control>
          </mc:Choice>
        </mc:AlternateContent>
        <mc:AlternateContent xmlns:mc="http://schemas.openxmlformats.org/markup-compatibility/2006">
          <mc:Choice Requires="x14">
            <control shapeId="266254" r:id="rId17" name="Button 14">
              <controlPr defaultSize="0" print="0" autoFill="0" autoPict="0" macro="[0]!Sort_Punten_5">
                <anchor moveWithCells="1" sizeWithCells="1">
                  <from>
                    <xdr:col>39</xdr:col>
                    <xdr:colOff>7620</xdr:colOff>
                    <xdr:row>7</xdr:row>
                    <xdr:rowOff>7620</xdr:rowOff>
                  </from>
                  <to>
                    <xdr:col>40</xdr:col>
                    <xdr:colOff>0</xdr:colOff>
                    <xdr:row>7</xdr:row>
                    <xdr:rowOff>182880</xdr:rowOff>
                  </to>
                </anchor>
              </controlPr>
            </control>
          </mc:Choice>
        </mc:AlternateContent>
        <mc:AlternateContent xmlns:mc="http://schemas.openxmlformats.org/markup-compatibility/2006">
          <mc:Choice Requires="x14">
            <control shapeId="266255" r:id="rId18" name="Button 15">
              <controlPr defaultSize="0" print="0" autoFill="0" autoPict="0" macro="[0]!Sort_Pl_Punten_5">
                <anchor moveWithCells="1" sizeWithCells="1">
                  <from>
                    <xdr:col>45</xdr:col>
                    <xdr:colOff>7620</xdr:colOff>
                    <xdr:row>7</xdr:row>
                    <xdr:rowOff>7620</xdr:rowOff>
                  </from>
                  <to>
                    <xdr:col>45</xdr:col>
                    <xdr:colOff>251460</xdr:colOff>
                    <xdr:row>8</xdr:row>
                    <xdr:rowOff>0</xdr:rowOff>
                  </to>
                </anchor>
              </controlPr>
            </control>
          </mc:Choice>
        </mc:AlternateContent>
        <mc:AlternateContent xmlns:mc="http://schemas.openxmlformats.org/markup-compatibility/2006">
          <mc:Choice Requires="x14">
            <control shapeId="266256" r:id="rId19" name="Button 16">
              <controlPr defaultSize="0" print="0" autoFill="0" autoPict="0" macro="[0]!Sort_Punten_6">
                <anchor moveWithCells="1" sizeWithCells="1">
                  <from>
                    <xdr:col>47</xdr:col>
                    <xdr:colOff>7620</xdr:colOff>
                    <xdr:row>7</xdr:row>
                    <xdr:rowOff>7620</xdr:rowOff>
                  </from>
                  <to>
                    <xdr:col>48</xdr:col>
                    <xdr:colOff>0</xdr:colOff>
                    <xdr:row>7</xdr:row>
                    <xdr:rowOff>182880</xdr:rowOff>
                  </to>
                </anchor>
              </controlPr>
            </control>
          </mc:Choice>
        </mc:AlternateContent>
        <mc:AlternateContent xmlns:mc="http://schemas.openxmlformats.org/markup-compatibility/2006">
          <mc:Choice Requires="x14">
            <control shapeId="266257" r:id="rId20" name="Button 17">
              <controlPr defaultSize="0" print="0" autoFill="0" autoPict="0" macro="[0]!Sort_Pl_Punten_6">
                <anchor moveWithCells="1" sizeWithCells="1">
                  <from>
                    <xdr:col>53</xdr:col>
                    <xdr:colOff>22860</xdr:colOff>
                    <xdr:row>7</xdr:row>
                    <xdr:rowOff>7620</xdr:rowOff>
                  </from>
                  <to>
                    <xdr:col>53</xdr:col>
                    <xdr:colOff>251460</xdr:colOff>
                    <xdr:row>8</xdr:row>
                    <xdr:rowOff>0</xdr:rowOff>
                  </to>
                </anchor>
              </controlPr>
            </control>
          </mc:Choice>
        </mc:AlternateContent>
        <mc:AlternateContent xmlns:mc="http://schemas.openxmlformats.org/markup-compatibility/2006">
          <mc:Choice Requires="x14">
            <control shapeId="266258" r:id="rId21" name="Button 18">
              <controlPr defaultSize="0" print="0" autoFill="0" autoPict="0" macro="[0]!Verberg_Ex_Aequo_1">
                <anchor moveWithCells="1" sizeWithCells="1">
                  <from>
                    <xdr:col>10</xdr:col>
                    <xdr:colOff>22860</xdr:colOff>
                    <xdr:row>7</xdr:row>
                    <xdr:rowOff>7620</xdr:rowOff>
                  </from>
                  <to>
                    <xdr:col>11</xdr:col>
                    <xdr:colOff>190500</xdr:colOff>
                    <xdr:row>8</xdr:row>
                    <xdr:rowOff>0</xdr:rowOff>
                  </to>
                </anchor>
              </controlPr>
            </control>
          </mc:Choice>
        </mc:AlternateContent>
        <mc:AlternateContent xmlns:mc="http://schemas.openxmlformats.org/markup-compatibility/2006">
          <mc:Choice Requires="x14">
            <control shapeId="266259" r:id="rId22" name="Button 19">
              <controlPr defaultSize="0" print="0" autoFill="0" autoPict="0" macro="[0]!Verberg_Ex_Aequo_2">
                <anchor moveWithCells="1" sizeWithCells="1">
                  <from>
                    <xdr:col>18</xdr:col>
                    <xdr:colOff>22860</xdr:colOff>
                    <xdr:row>7</xdr:row>
                    <xdr:rowOff>7620</xdr:rowOff>
                  </from>
                  <to>
                    <xdr:col>19</xdr:col>
                    <xdr:colOff>190500</xdr:colOff>
                    <xdr:row>8</xdr:row>
                    <xdr:rowOff>0</xdr:rowOff>
                  </to>
                </anchor>
              </controlPr>
            </control>
          </mc:Choice>
        </mc:AlternateContent>
        <mc:AlternateContent xmlns:mc="http://schemas.openxmlformats.org/markup-compatibility/2006">
          <mc:Choice Requires="x14">
            <control shapeId="266260" r:id="rId23" name="Button 20">
              <controlPr defaultSize="0" print="0" autoFill="0" autoPict="0" macro="[0]!Verberg_Ex_Aequo_3">
                <anchor moveWithCells="1" sizeWithCells="1">
                  <from>
                    <xdr:col>26</xdr:col>
                    <xdr:colOff>45720</xdr:colOff>
                    <xdr:row>7</xdr:row>
                    <xdr:rowOff>7620</xdr:rowOff>
                  </from>
                  <to>
                    <xdr:col>27</xdr:col>
                    <xdr:colOff>220980</xdr:colOff>
                    <xdr:row>7</xdr:row>
                    <xdr:rowOff>304800</xdr:rowOff>
                  </to>
                </anchor>
              </controlPr>
            </control>
          </mc:Choice>
        </mc:AlternateContent>
        <mc:AlternateContent xmlns:mc="http://schemas.openxmlformats.org/markup-compatibility/2006">
          <mc:Choice Requires="x14">
            <control shapeId="266261" r:id="rId24" name="Button 21">
              <controlPr defaultSize="0" print="0" autoFill="0" autoPict="0" macro="[0]!Verberg_Ex_Aequo_4">
                <anchor moveWithCells="1" sizeWithCells="1">
                  <from>
                    <xdr:col>30</xdr:col>
                    <xdr:colOff>0</xdr:colOff>
                    <xdr:row>7</xdr:row>
                    <xdr:rowOff>0</xdr:rowOff>
                  </from>
                  <to>
                    <xdr:col>35</xdr:col>
                    <xdr:colOff>213360</xdr:colOff>
                    <xdr:row>7</xdr:row>
                    <xdr:rowOff>312420</xdr:rowOff>
                  </to>
                </anchor>
              </controlPr>
            </control>
          </mc:Choice>
        </mc:AlternateContent>
        <mc:AlternateContent xmlns:mc="http://schemas.openxmlformats.org/markup-compatibility/2006">
          <mc:Choice Requires="x14">
            <control shapeId="266262" r:id="rId25" name="Button 22">
              <controlPr defaultSize="0" print="0" autoFill="0" autoPict="0" macro="[0]!Verberg_Ex_Aequo_5">
                <anchor moveWithCells="1" sizeWithCells="1">
                  <from>
                    <xdr:col>38</xdr:col>
                    <xdr:colOff>0</xdr:colOff>
                    <xdr:row>7</xdr:row>
                    <xdr:rowOff>7620</xdr:rowOff>
                  </from>
                  <to>
                    <xdr:col>38</xdr:col>
                    <xdr:colOff>0</xdr:colOff>
                    <xdr:row>8</xdr:row>
                    <xdr:rowOff>0</xdr:rowOff>
                  </to>
                </anchor>
              </controlPr>
            </control>
          </mc:Choice>
        </mc:AlternateContent>
        <mc:AlternateContent xmlns:mc="http://schemas.openxmlformats.org/markup-compatibility/2006">
          <mc:Choice Requires="x14">
            <control shapeId="266263" r:id="rId26" name="Button 23">
              <controlPr defaultSize="0" print="0" autoFill="0" autoPict="0" macro="[0]!Verberg_Ex_Aequo_6">
                <anchor moveWithCells="1" sizeWithCells="1">
                  <from>
                    <xdr:col>46</xdr:col>
                    <xdr:colOff>0</xdr:colOff>
                    <xdr:row>7</xdr:row>
                    <xdr:rowOff>0</xdr:rowOff>
                  </from>
                  <to>
                    <xdr:col>46</xdr:col>
                    <xdr:colOff>0</xdr:colOff>
                    <xdr:row>7</xdr:row>
                    <xdr:rowOff>312420</xdr:rowOff>
                  </to>
                </anchor>
              </controlPr>
            </control>
          </mc:Choice>
        </mc:AlternateContent>
        <mc:AlternateContent xmlns:mc="http://schemas.openxmlformats.org/markup-compatibility/2006">
          <mc:Choice Requires="x14">
            <control shapeId="266264" r:id="rId27" name="Button 24">
              <controlPr defaultSize="0" print="0" autoFill="0" autoPict="0" macro="[0]!Sort_Naam">
                <anchor moveWithCells="1" sizeWithCells="1">
                  <from>
                    <xdr:col>2</xdr:col>
                    <xdr:colOff>0</xdr:colOff>
                    <xdr:row>7</xdr:row>
                    <xdr:rowOff>7620</xdr:rowOff>
                  </from>
                  <to>
                    <xdr:col>3</xdr:col>
                    <xdr:colOff>0</xdr:colOff>
                    <xdr:row>7</xdr:row>
                    <xdr:rowOff>190500</xdr:rowOff>
                  </to>
                </anchor>
              </controlPr>
            </control>
          </mc:Choice>
        </mc:AlternateContent>
        <mc:AlternateContent xmlns:mc="http://schemas.openxmlformats.org/markup-compatibility/2006">
          <mc:Choice Requires="x14">
            <control shapeId="266265" r:id="rId28" name="Button 25">
              <controlPr defaultSize="0" print="0" autoFill="0" autoPict="0" macro="[0]!Verberg_Ex_Aequo_5">
                <anchor moveWithCells="1" sizeWithCells="1">
                  <from>
                    <xdr:col>38</xdr:col>
                    <xdr:colOff>0</xdr:colOff>
                    <xdr:row>7</xdr:row>
                    <xdr:rowOff>0</xdr:rowOff>
                  </from>
                  <to>
                    <xdr:col>43</xdr:col>
                    <xdr:colOff>198120</xdr:colOff>
                    <xdr:row>7</xdr:row>
                    <xdr:rowOff>312420</xdr:rowOff>
                  </to>
                </anchor>
              </controlPr>
            </control>
          </mc:Choice>
        </mc:AlternateContent>
        <mc:AlternateContent xmlns:mc="http://schemas.openxmlformats.org/markup-compatibility/2006">
          <mc:Choice Requires="x14">
            <control shapeId="266266" r:id="rId29" name="Button 26">
              <controlPr defaultSize="0" print="0" autoFill="0" autoPict="0" macro="[0]!Verberg_Ex_Aequo_6">
                <anchor moveWithCells="1" sizeWithCells="1">
                  <from>
                    <xdr:col>46</xdr:col>
                    <xdr:colOff>0</xdr:colOff>
                    <xdr:row>7</xdr:row>
                    <xdr:rowOff>0</xdr:rowOff>
                  </from>
                  <to>
                    <xdr:col>51</xdr:col>
                    <xdr:colOff>198120</xdr:colOff>
                    <xdr:row>7</xdr:row>
                    <xdr:rowOff>312420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72"/>
  <dimension ref="A1:BN40"/>
  <sheetViews>
    <sheetView workbookViewId="0">
      <pane xSplit="5" ySplit="8" topLeftCell="F21" activePane="bottomRight" state="frozen"/>
      <selection activeCell="C5" sqref="C5:E5"/>
      <selection pane="topRight" activeCell="C5" sqref="C5:E5"/>
      <selection pane="bottomLeft" activeCell="C5" sqref="C5:E5"/>
      <selection pane="bottomRight" activeCell="BL15" sqref="BL15"/>
    </sheetView>
  </sheetViews>
  <sheetFormatPr defaultColWidth="9.109375" defaultRowHeight="13.2" x14ac:dyDescent="0.25"/>
  <cols>
    <col min="1" max="1" width="3.33203125" style="1" bestFit="1" customWidth="1"/>
    <col min="2" max="2" width="10.109375" style="1" customWidth="1"/>
    <col min="3" max="4" width="22.6640625" style="1" customWidth="1"/>
    <col min="5" max="5" width="4.109375" style="1" hidden="1" customWidth="1"/>
    <col min="6" max="6" width="18.6640625" style="1" customWidth="1"/>
    <col min="7" max="7" width="2.6640625" style="59" customWidth="1"/>
    <col min="8" max="8" width="5.77734375" style="59" customWidth="1"/>
    <col min="9" max="9" width="5.77734375" style="59" hidden="1" customWidth="1"/>
    <col min="10" max="10" width="5.77734375" style="60" hidden="1" customWidth="1"/>
    <col min="11" max="12" width="3.77734375" style="59" customWidth="1"/>
    <col min="13" max="13" width="3" style="59" customWidth="1"/>
    <col min="14" max="14" width="3.88671875" style="61" customWidth="1"/>
    <col min="15" max="15" width="2.6640625" style="62" customWidth="1"/>
    <col min="16" max="16" width="5.77734375" style="62" customWidth="1"/>
    <col min="17" max="17" width="5.77734375" style="62" hidden="1" customWidth="1"/>
    <col min="18" max="18" width="5.77734375" style="63" hidden="1" customWidth="1"/>
    <col min="19" max="20" width="3.77734375" style="62" customWidth="1"/>
    <col min="21" max="21" width="3" style="62" customWidth="1"/>
    <col min="22" max="22" width="3.88671875" style="64" customWidth="1"/>
    <col min="23" max="23" width="2.6640625" style="65" customWidth="1"/>
    <col min="24" max="24" width="5.77734375" style="65" customWidth="1"/>
    <col min="25" max="25" width="5.77734375" style="65" hidden="1" customWidth="1"/>
    <col min="26" max="26" width="5.77734375" style="66" hidden="1" customWidth="1"/>
    <col min="27" max="28" width="3.77734375" style="65" customWidth="1"/>
    <col min="29" max="29" width="3" style="65" customWidth="1"/>
    <col min="30" max="30" width="3.88671875" style="67" customWidth="1"/>
    <col min="31" max="31" width="2.6640625" style="62" hidden="1" customWidth="1"/>
    <col min="32" max="33" width="5.77734375" style="62" hidden="1" customWidth="1"/>
    <col min="34" max="34" width="5.77734375" style="63" hidden="1" customWidth="1"/>
    <col min="35" max="36" width="3.77734375" style="62" hidden="1" customWidth="1"/>
    <col min="37" max="37" width="3" style="62" hidden="1" customWidth="1"/>
    <col min="38" max="38" width="3.88671875" style="64" hidden="1" customWidth="1"/>
    <col min="39" max="39" width="2.6640625" style="65" hidden="1" customWidth="1"/>
    <col min="40" max="41" width="5.77734375" style="65" hidden="1" customWidth="1"/>
    <col min="42" max="42" width="5.77734375" style="66" hidden="1" customWidth="1"/>
    <col min="43" max="44" width="3.77734375" style="65" hidden="1" customWidth="1"/>
    <col min="45" max="45" width="3" style="65" hidden="1" customWidth="1"/>
    <col min="46" max="46" width="3.88671875" style="67" hidden="1" customWidth="1"/>
    <col min="47" max="47" width="2.6640625" style="62" hidden="1" customWidth="1"/>
    <col min="48" max="49" width="5.77734375" style="62" hidden="1" customWidth="1"/>
    <col min="50" max="50" width="5.77734375" style="63" hidden="1" customWidth="1"/>
    <col min="51" max="52" width="3.77734375" style="62" hidden="1" customWidth="1"/>
    <col min="53" max="53" width="3" style="62" hidden="1" customWidth="1"/>
    <col min="54" max="54" width="3.88671875" style="62" hidden="1" customWidth="1"/>
    <col min="55" max="55" width="5.33203125" customWidth="1"/>
    <col min="56" max="56" width="6.109375" hidden="1" customWidth="1"/>
    <col min="57" max="57" width="5.33203125" customWidth="1"/>
    <col min="58" max="58" width="5.33203125" hidden="1" customWidth="1"/>
    <col min="59" max="60" width="6" hidden="1" customWidth="1"/>
    <col min="61" max="61" width="6" customWidth="1"/>
    <col min="62" max="62" width="6" hidden="1" customWidth="1"/>
    <col min="63" max="63" width="4" style="1" customWidth="1"/>
    <col min="64" max="64" width="4.88671875" style="1" customWidth="1"/>
    <col min="65" max="65" width="5.5546875" style="1" customWidth="1"/>
    <col min="66" max="66" width="17.33203125" style="1" customWidth="1"/>
  </cols>
  <sheetData>
    <row r="1" spans="1:66" x14ac:dyDescent="0.25">
      <c r="A1" s="89" t="s">
        <v>8</v>
      </c>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c r="AE1" s="90"/>
      <c r="AF1" s="90"/>
      <c r="AG1" s="90"/>
      <c r="AH1" s="90"/>
      <c r="AI1" s="90"/>
      <c r="AJ1" s="90"/>
      <c r="AK1" s="90"/>
      <c r="AL1" s="90"/>
      <c r="AM1" s="90"/>
      <c r="AN1" s="90"/>
      <c r="AO1" s="90"/>
      <c r="AP1" s="90"/>
      <c r="AQ1" s="90"/>
      <c r="AR1" s="90"/>
      <c r="AS1" s="90"/>
      <c r="AT1" s="90"/>
      <c r="AU1" s="90"/>
      <c r="AV1" s="90"/>
      <c r="AW1" s="90"/>
      <c r="AX1" s="90"/>
      <c r="AY1" s="90"/>
      <c r="AZ1" s="90"/>
      <c r="BA1" s="90"/>
      <c r="BB1" s="90"/>
      <c r="BC1" s="90"/>
      <c r="BD1" s="90"/>
      <c r="BE1" s="90"/>
      <c r="BF1" s="90"/>
      <c r="BG1" s="90"/>
      <c r="BH1" s="90"/>
      <c r="BI1" s="90"/>
      <c r="BJ1" s="90"/>
      <c r="BK1" s="90"/>
      <c r="BL1" s="90"/>
      <c r="BM1" s="90"/>
      <c r="BN1" s="91"/>
    </row>
    <row r="2" spans="1:66" ht="12.75" hidden="1" customHeight="1" x14ac:dyDescent="0.25">
      <c r="A2" s="7"/>
      <c r="B2" s="7"/>
      <c r="C2" s="7">
        <v>1</v>
      </c>
      <c r="D2" s="7">
        <f>FLOOR((C2+3)/4,1)</f>
        <v>1</v>
      </c>
      <c r="E2" s="7"/>
      <c r="F2" s="7"/>
      <c r="G2" s="58"/>
      <c r="H2" s="58">
        <v>192</v>
      </c>
      <c r="I2" s="60">
        <v>190</v>
      </c>
      <c r="J2" s="60">
        <f>H2+I2</f>
        <v>382</v>
      </c>
      <c r="K2" s="60"/>
      <c r="L2" s="60"/>
      <c r="M2" s="60"/>
      <c r="N2" s="70">
        <v>1</v>
      </c>
      <c r="O2" s="63"/>
      <c r="P2" s="63">
        <v>193</v>
      </c>
      <c r="Q2" s="63">
        <v>193</v>
      </c>
      <c r="R2" s="63">
        <f>P2+Q2</f>
        <v>386</v>
      </c>
      <c r="S2" s="63"/>
      <c r="T2" s="63"/>
      <c r="U2" s="63"/>
      <c r="V2" s="71">
        <v>2</v>
      </c>
      <c r="W2" s="66"/>
      <c r="X2" s="66">
        <v>198</v>
      </c>
      <c r="Y2" s="66">
        <v>198</v>
      </c>
      <c r="Z2" s="66">
        <f>X2+Y2</f>
        <v>396</v>
      </c>
      <c r="AA2" s="66"/>
      <c r="AB2" s="66"/>
      <c r="AC2" s="66"/>
      <c r="AD2" s="72">
        <v>3</v>
      </c>
      <c r="AE2" s="63"/>
      <c r="AF2" s="63">
        <v>177</v>
      </c>
      <c r="AG2" s="63">
        <v>177</v>
      </c>
      <c r="AH2" s="63">
        <f>AF2+AG2</f>
        <v>354</v>
      </c>
      <c r="AI2" s="63"/>
      <c r="AJ2" s="63"/>
      <c r="AK2" s="63"/>
      <c r="AL2" s="71">
        <v>4</v>
      </c>
      <c r="AM2" s="66"/>
      <c r="AN2" s="66">
        <v>178</v>
      </c>
      <c r="AO2" s="66">
        <v>178</v>
      </c>
      <c r="AP2" s="66">
        <f>AN2+AO2</f>
        <v>356</v>
      </c>
      <c r="AQ2" s="66"/>
      <c r="AR2" s="66"/>
      <c r="AS2" s="66"/>
      <c r="AT2" s="72">
        <v>5</v>
      </c>
      <c r="AU2" s="63"/>
      <c r="AV2" s="63">
        <v>179</v>
      </c>
      <c r="AW2" s="63">
        <v>179</v>
      </c>
      <c r="AX2" s="63">
        <f>AV2+AW2</f>
        <v>358</v>
      </c>
      <c r="AY2" s="63"/>
      <c r="AZ2" s="63"/>
      <c r="BA2" s="63"/>
      <c r="BB2" s="63">
        <v>6</v>
      </c>
      <c r="BC2">
        <f>N2+V2+AD2+AL2+AT2+BB2</f>
        <v>21</v>
      </c>
      <c r="BD2">
        <f>J2+R2+Z2+AH2+AP2+AX2</f>
        <v>2232</v>
      </c>
      <c r="BE2" s="31">
        <f>IF($O$4&gt;0,(LARGE(($N2,$V2,$AD2,$AL2,$AT2,$BB2),1)),"0")</f>
        <v>6</v>
      </c>
      <c r="BF2" s="31">
        <f>IF($O$4&gt;0,(LARGE(($N2,$V2,$AD2,$AL2,$AT2,$BB2),2)),"0")</f>
        <v>5</v>
      </c>
      <c r="BG2">
        <v>354</v>
      </c>
      <c r="BH2">
        <v>354</v>
      </c>
      <c r="BI2" s="31">
        <f>BC2-BE2-BF2</f>
        <v>10</v>
      </c>
      <c r="BJ2">
        <f>BD2-BG2-BH2</f>
        <v>1524</v>
      </c>
      <c r="BK2"/>
      <c r="BL2"/>
      <c r="BN2"/>
    </row>
    <row r="3" spans="1:66" x14ac:dyDescent="0.25">
      <c r="A3" s="92" t="s">
        <v>9</v>
      </c>
      <c r="B3" s="93"/>
      <c r="C3" s="94" t="str">
        <f>Instellingen!B3</f>
        <v>Zuid- West Veluwe</v>
      </c>
      <c r="D3" s="95"/>
      <c r="E3" s="96"/>
      <c r="F3" s="92" t="s">
        <v>43</v>
      </c>
      <c r="G3" s="97"/>
      <c r="H3" s="97"/>
      <c r="I3" s="97"/>
      <c r="J3" s="97"/>
      <c r="K3" s="97"/>
      <c r="L3" s="97"/>
      <c r="M3" s="97"/>
      <c r="N3" s="93"/>
      <c r="O3" s="98">
        <v>4</v>
      </c>
      <c r="P3" s="99"/>
      <c r="Q3" s="99"/>
      <c r="R3" s="99"/>
      <c r="S3" s="99"/>
      <c r="T3" s="99"/>
      <c r="U3" s="99"/>
      <c r="V3" s="100"/>
      <c r="W3" s="101"/>
      <c r="X3" s="102"/>
      <c r="Y3" s="102"/>
      <c r="Z3" s="102"/>
      <c r="AA3" s="102"/>
      <c r="AB3" s="102"/>
      <c r="AC3" s="102"/>
      <c r="AD3" s="102"/>
      <c r="AE3" s="102"/>
      <c r="AF3" s="102"/>
      <c r="AG3" s="102"/>
      <c r="AH3" s="102"/>
      <c r="AI3" s="102"/>
      <c r="AJ3" s="102"/>
      <c r="AK3" s="102"/>
      <c r="AL3" s="102"/>
      <c r="AM3" s="102"/>
      <c r="AN3" s="102"/>
      <c r="AO3" s="102"/>
      <c r="AP3" s="102"/>
      <c r="AQ3" s="102"/>
      <c r="AR3" s="102"/>
      <c r="AS3" s="102"/>
      <c r="AT3" s="102"/>
      <c r="AU3" s="102"/>
      <c r="AV3" s="102"/>
      <c r="AW3" s="102"/>
      <c r="AX3" s="102"/>
      <c r="AY3" s="102"/>
      <c r="AZ3" s="102"/>
      <c r="BA3" s="102"/>
      <c r="BB3" s="103"/>
      <c r="BC3" s="92" t="s">
        <v>41</v>
      </c>
      <c r="BD3" s="97"/>
      <c r="BE3" s="97"/>
      <c r="BF3" s="97"/>
      <c r="BG3" s="97"/>
      <c r="BH3" s="97"/>
      <c r="BI3" s="97"/>
      <c r="BJ3" s="97"/>
      <c r="BK3" s="93"/>
      <c r="BL3" s="19">
        <f>Instellingen!B6</f>
        <v>3</v>
      </c>
      <c r="BM3" s="101"/>
      <c r="BN3" s="102"/>
    </row>
    <row r="4" spans="1:66" x14ac:dyDescent="0.25">
      <c r="A4" s="92" t="s">
        <v>10</v>
      </c>
      <c r="B4" s="93"/>
      <c r="C4" s="110" t="s">
        <v>28</v>
      </c>
      <c r="D4" s="95"/>
      <c r="E4" s="96"/>
      <c r="F4" s="92" t="s">
        <v>72</v>
      </c>
      <c r="G4" s="97"/>
      <c r="H4" s="97"/>
      <c r="I4" s="97"/>
      <c r="J4" s="97"/>
      <c r="K4" s="97"/>
      <c r="L4" s="97"/>
      <c r="M4" s="97"/>
      <c r="N4" s="93"/>
      <c r="O4" s="94">
        <f>Instellingen!B7</f>
        <v>1</v>
      </c>
      <c r="P4" s="95"/>
      <c r="Q4" s="95"/>
      <c r="R4" s="95"/>
      <c r="S4" s="95"/>
      <c r="T4" s="95"/>
      <c r="U4" s="95"/>
      <c r="V4" s="96"/>
      <c r="W4" s="104"/>
      <c r="X4" s="105"/>
      <c r="Y4" s="105"/>
      <c r="Z4" s="105"/>
      <c r="AA4" s="105"/>
      <c r="AB4" s="105"/>
      <c r="AC4" s="105"/>
      <c r="AD4" s="105"/>
      <c r="AE4" s="105"/>
      <c r="AF4" s="105"/>
      <c r="AG4" s="105"/>
      <c r="AH4" s="105"/>
      <c r="AI4" s="105"/>
      <c r="AJ4" s="105"/>
      <c r="AK4" s="105"/>
      <c r="AL4" s="105"/>
      <c r="AM4" s="105"/>
      <c r="AN4" s="105"/>
      <c r="AO4" s="105"/>
      <c r="AP4" s="105"/>
      <c r="AQ4" s="105"/>
      <c r="AR4" s="105"/>
      <c r="AS4" s="105"/>
      <c r="AT4" s="105"/>
      <c r="AU4" s="105"/>
      <c r="AV4" s="105"/>
      <c r="AW4" s="105"/>
      <c r="AX4" s="105"/>
      <c r="AY4" s="105"/>
      <c r="AZ4" s="105"/>
      <c r="BA4" s="105"/>
      <c r="BB4" s="106"/>
      <c r="BC4" s="92"/>
      <c r="BD4" s="97"/>
      <c r="BE4" s="97"/>
      <c r="BF4" s="97"/>
      <c r="BG4" s="97"/>
      <c r="BH4" s="97"/>
      <c r="BI4" s="97"/>
      <c r="BJ4" s="97"/>
      <c r="BK4" s="93"/>
      <c r="BL4" s="19"/>
      <c r="BM4" s="104"/>
      <c r="BN4" s="105"/>
    </row>
    <row r="5" spans="1:66" x14ac:dyDescent="0.25">
      <c r="A5" s="92" t="s">
        <v>11</v>
      </c>
      <c r="B5" s="93"/>
      <c r="C5" s="110"/>
      <c r="D5" s="95"/>
      <c r="E5" s="96"/>
      <c r="F5" s="92" t="s">
        <v>12</v>
      </c>
      <c r="G5" s="97"/>
      <c r="H5" s="97"/>
      <c r="I5" s="97"/>
      <c r="J5" s="97"/>
      <c r="K5" s="97"/>
      <c r="L5" s="97"/>
      <c r="M5" s="97"/>
      <c r="N5" s="93"/>
      <c r="O5" s="94">
        <f>Instellingen!B5</f>
        <v>99</v>
      </c>
      <c r="P5" s="95"/>
      <c r="Q5" s="95"/>
      <c r="R5" s="95"/>
      <c r="S5" s="95"/>
      <c r="T5" s="95"/>
      <c r="U5" s="95"/>
      <c r="V5" s="96"/>
      <c r="W5" s="107"/>
      <c r="X5" s="108"/>
      <c r="Y5" s="108"/>
      <c r="Z5" s="108"/>
      <c r="AA5" s="108"/>
      <c r="AB5" s="108"/>
      <c r="AC5" s="108"/>
      <c r="AD5" s="108"/>
      <c r="AE5" s="108"/>
      <c r="AF5" s="108"/>
      <c r="AG5" s="108"/>
      <c r="AH5" s="108"/>
      <c r="AI5" s="108"/>
      <c r="AJ5" s="108"/>
      <c r="AK5" s="108"/>
      <c r="AL5" s="108"/>
      <c r="AM5" s="108"/>
      <c r="AN5" s="108"/>
      <c r="AO5" s="108"/>
      <c r="AP5" s="108"/>
      <c r="AQ5" s="108"/>
      <c r="AR5" s="108"/>
      <c r="AS5" s="108"/>
      <c r="AT5" s="108"/>
      <c r="AU5" s="108"/>
      <c r="AV5" s="108"/>
      <c r="AW5" s="108"/>
      <c r="AX5" s="108"/>
      <c r="AY5" s="108"/>
      <c r="AZ5" s="108"/>
      <c r="BA5" s="108"/>
      <c r="BB5" s="109"/>
      <c r="BC5" s="92" t="s">
        <v>13</v>
      </c>
      <c r="BD5" s="97"/>
      <c r="BE5" s="97"/>
      <c r="BF5" s="97"/>
      <c r="BG5" s="97"/>
      <c r="BH5" s="97"/>
      <c r="BI5" s="97"/>
      <c r="BJ5" s="97"/>
      <c r="BK5" s="93"/>
      <c r="BL5" s="6">
        <v>2</v>
      </c>
      <c r="BM5" s="104"/>
      <c r="BN5" s="105"/>
    </row>
    <row r="6" spans="1:66" ht="12.75" customHeight="1" x14ac:dyDescent="0.25">
      <c r="A6" s="111"/>
      <c r="B6" s="111"/>
      <c r="C6" s="111"/>
      <c r="D6" s="111"/>
      <c r="E6" s="112"/>
      <c r="F6" s="57" t="s">
        <v>14</v>
      </c>
      <c r="G6" s="115" t="str">
        <f>Instellingen!B36</f>
        <v>voorthuizen/ Veluweruiters</v>
      </c>
      <c r="H6" s="116"/>
      <c r="I6" s="116"/>
      <c r="J6" s="116"/>
      <c r="K6" s="116"/>
      <c r="L6" s="116"/>
      <c r="M6" s="116"/>
      <c r="N6" s="117"/>
      <c r="O6" s="118" t="str">
        <f>Instellingen!B37</f>
        <v>Ermelo/ Veluws Ros</v>
      </c>
      <c r="P6" s="119"/>
      <c r="Q6" s="119"/>
      <c r="R6" s="119"/>
      <c r="S6" s="119"/>
      <c r="T6" s="119"/>
      <c r="U6" s="119"/>
      <c r="V6" s="120"/>
      <c r="W6" s="121" t="str">
        <f>Instellingen!B38</f>
        <v>Scherpenzeel/ Willaerruiters</v>
      </c>
      <c r="X6" s="122"/>
      <c r="Y6" s="122"/>
      <c r="Z6" s="122"/>
      <c r="AA6" s="122"/>
      <c r="AB6" s="122"/>
      <c r="AC6" s="122"/>
      <c r="AD6" s="123"/>
      <c r="AE6" s="118">
        <f>Instellingen!B39</f>
        <v>0</v>
      </c>
      <c r="AF6" s="119"/>
      <c r="AG6" s="119"/>
      <c r="AH6" s="119"/>
      <c r="AI6" s="119"/>
      <c r="AJ6" s="119"/>
      <c r="AK6" s="119"/>
      <c r="AL6" s="120"/>
      <c r="AM6" s="121">
        <f>Instellingen!B40</f>
        <v>0</v>
      </c>
      <c r="AN6" s="122"/>
      <c r="AO6" s="122"/>
      <c r="AP6" s="122"/>
      <c r="AQ6" s="122"/>
      <c r="AR6" s="122"/>
      <c r="AS6" s="122"/>
      <c r="AT6" s="123"/>
      <c r="AU6" s="118">
        <f>Instellingen!B41</f>
        <v>0</v>
      </c>
      <c r="AV6" s="119"/>
      <c r="AW6" s="119"/>
      <c r="AX6" s="119"/>
      <c r="AY6" s="119"/>
      <c r="AZ6" s="119"/>
      <c r="BA6" s="119"/>
      <c r="BB6" s="120"/>
      <c r="BC6" s="92" t="s">
        <v>34</v>
      </c>
      <c r="BD6" s="97"/>
      <c r="BE6" s="97"/>
      <c r="BF6" s="97"/>
      <c r="BG6" s="97"/>
      <c r="BH6" s="93"/>
      <c r="BI6" s="35" t="s">
        <v>35</v>
      </c>
      <c r="BJ6" s="56"/>
      <c r="BK6" s="36"/>
      <c r="BL6" s="26">
        <v>180</v>
      </c>
      <c r="BM6" s="104"/>
      <c r="BN6" s="105"/>
    </row>
    <row r="7" spans="1:66" ht="12.75" customHeight="1" x14ac:dyDescent="0.25">
      <c r="A7" s="113"/>
      <c r="B7" s="113"/>
      <c r="C7" s="113"/>
      <c r="D7" s="113"/>
      <c r="E7" s="114"/>
      <c r="F7" s="57" t="s">
        <v>15</v>
      </c>
      <c r="G7" s="124" t="str">
        <f>Instellingen!C36</f>
        <v>24/25-10-2024</v>
      </c>
      <c r="H7" s="125"/>
      <c r="I7" s="125"/>
      <c r="J7" s="125"/>
      <c r="K7" s="125"/>
      <c r="L7" s="125"/>
      <c r="M7" s="125"/>
      <c r="N7" s="126"/>
      <c r="O7" s="118" t="str">
        <f>Instellingen!C37</f>
        <v>22/23-11-2024</v>
      </c>
      <c r="P7" s="119"/>
      <c r="Q7" s="119"/>
      <c r="R7" s="119"/>
      <c r="S7" s="119"/>
      <c r="T7" s="119"/>
      <c r="U7" s="119"/>
      <c r="V7" s="120"/>
      <c r="W7" s="121" t="str">
        <f>Instellingen!C38</f>
        <v>20/21-12-2024</v>
      </c>
      <c r="X7" s="122"/>
      <c r="Y7" s="122"/>
      <c r="Z7" s="122"/>
      <c r="AA7" s="122"/>
      <c r="AB7" s="122"/>
      <c r="AC7" s="122"/>
      <c r="AD7" s="123"/>
      <c r="AE7" s="118" t="str">
        <f>Instellingen!C39</f>
        <v xml:space="preserve"> </v>
      </c>
      <c r="AF7" s="119"/>
      <c r="AG7" s="119"/>
      <c r="AH7" s="119"/>
      <c r="AI7" s="119"/>
      <c r="AJ7" s="119"/>
      <c r="AK7" s="119"/>
      <c r="AL7" s="120"/>
      <c r="AM7" s="121" t="str">
        <f>Instellingen!C40</f>
        <v xml:space="preserve"> </v>
      </c>
      <c r="AN7" s="122"/>
      <c r="AO7" s="122"/>
      <c r="AP7" s="122"/>
      <c r="AQ7" s="122"/>
      <c r="AR7" s="122"/>
      <c r="AS7" s="122"/>
      <c r="AT7" s="123"/>
      <c r="AU7" s="118" t="str">
        <f>Instellingen!C41</f>
        <v xml:space="preserve"> </v>
      </c>
      <c r="AV7" s="119"/>
      <c r="AW7" s="119"/>
      <c r="AX7" s="119"/>
      <c r="AY7" s="119"/>
      <c r="AZ7" s="119"/>
      <c r="BA7" s="119"/>
      <c r="BB7" s="120"/>
      <c r="BC7" s="68" t="s">
        <v>71</v>
      </c>
      <c r="BD7" s="3" t="s">
        <v>71</v>
      </c>
      <c r="BE7" s="8" t="s">
        <v>69</v>
      </c>
      <c r="BF7" s="8" t="s">
        <v>69</v>
      </c>
      <c r="BG7" s="8" t="s">
        <v>69</v>
      </c>
      <c r="BH7" s="8" t="s">
        <v>69</v>
      </c>
      <c r="BI7" s="30" t="s">
        <v>70</v>
      </c>
      <c r="BJ7" s="28" t="s">
        <v>70</v>
      </c>
      <c r="BK7" s="9"/>
      <c r="BL7" s="3"/>
      <c r="BM7" s="107"/>
      <c r="BN7" s="108"/>
    </row>
    <row r="8" spans="1:66" ht="25.5" customHeight="1" x14ac:dyDescent="0.25">
      <c r="A8" s="2" t="s">
        <v>19</v>
      </c>
      <c r="B8" s="2" t="s">
        <v>7</v>
      </c>
      <c r="C8" s="2" t="s">
        <v>0</v>
      </c>
      <c r="D8" s="2" t="s">
        <v>1</v>
      </c>
      <c r="E8" s="2" t="s">
        <v>100</v>
      </c>
      <c r="F8" s="57" t="s">
        <v>3</v>
      </c>
      <c r="G8" s="5" t="s">
        <v>95</v>
      </c>
      <c r="H8" s="5" t="s">
        <v>38</v>
      </c>
      <c r="I8" s="5" t="s">
        <v>36</v>
      </c>
      <c r="J8" s="5" t="s">
        <v>37</v>
      </c>
      <c r="K8" s="5" t="s">
        <v>73</v>
      </c>
      <c r="L8" s="5" t="s">
        <v>74</v>
      </c>
      <c r="M8" s="2" t="s">
        <v>5</v>
      </c>
      <c r="N8" s="57" t="s">
        <v>16</v>
      </c>
      <c r="O8" s="5" t="s">
        <v>95</v>
      </c>
      <c r="P8" s="5" t="s">
        <v>38</v>
      </c>
      <c r="Q8" s="5" t="s">
        <v>36</v>
      </c>
      <c r="R8" s="5" t="s">
        <v>39</v>
      </c>
      <c r="S8" s="5" t="s">
        <v>73</v>
      </c>
      <c r="T8" s="5" t="s">
        <v>74</v>
      </c>
      <c r="U8" s="2" t="s">
        <v>5</v>
      </c>
      <c r="V8" s="57" t="s">
        <v>16</v>
      </c>
      <c r="W8" s="5" t="s">
        <v>95</v>
      </c>
      <c r="X8" s="5" t="s">
        <v>38</v>
      </c>
      <c r="Y8" s="5" t="s">
        <v>40</v>
      </c>
      <c r="Z8" s="5" t="s">
        <v>39</v>
      </c>
      <c r="AA8" s="5" t="s">
        <v>73</v>
      </c>
      <c r="AB8" s="5" t="s">
        <v>74</v>
      </c>
      <c r="AC8" s="2" t="s">
        <v>5</v>
      </c>
      <c r="AD8" s="57" t="s">
        <v>16</v>
      </c>
      <c r="AE8" s="5" t="s">
        <v>95</v>
      </c>
      <c r="AF8" s="5" t="s">
        <v>38</v>
      </c>
      <c r="AG8" s="5" t="s">
        <v>36</v>
      </c>
      <c r="AH8" s="5" t="s">
        <v>39</v>
      </c>
      <c r="AI8" s="5" t="s">
        <v>73</v>
      </c>
      <c r="AJ8" s="5" t="s">
        <v>74</v>
      </c>
      <c r="AK8" s="2" t="s">
        <v>5</v>
      </c>
      <c r="AL8" s="57" t="s">
        <v>16</v>
      </c>
      <c r="AM8" s="5" t="s">
        <v>95</v>
      </c>
      <c r="AN8" s="5" t="s">
        <v>38</v>
      </c>
      <c r="AO8" s="5" t="s">
        <v>36</v>
      </c>
      <c r="AP8" s="5" t="s">
        <v>39</v>
      </c>
      <c r="AQ8" s="5" t="s">
        <v>73</v>
      </c>
      <c r="AR8" s="5" t="s">
        <v>74</v>
      </c>
      <c r="AS8" s="2" t="s">
        <v>5</v>
      </c>
      <c r="AT8" s="57" t="s">
        <v>16</v>
      </c>
      <c r="AU8" s="5" t="s">
        <v>95</v>
      </c>
      <c r="AV8" s="5" t="s">
        <v>38</v>
      </c>
      <c r="AW8" s="5" t="s">
        <v>36</v>
      </c>
      <c r="AX8" s="5" t="s">
        <v>39</v>
      </c>
      <c r="AY8" s="5" t="s">
        <v>73</v>
      </c>
      <c r="AZ8" s="5" t="s">
        <v>74</v>
      </c>
      <c r="BA8" s="2" t="s">
        <v>5</v>
      </c>
      <c r="BB8" s="2" t="s">
        <v>16</v>
      </c>
      <c r="BC8" s="69" t="s">
        <v>23</v>
      </c>
      <c r="BD8" s="27" t="s">
        <v>4</v>
      </c>
      <c r="BE8" s="29" t="s">
        <v>23</v>
      </c>
      <c r="BF8" s="29" t="s">
        <v>23</v>
      </c>
      <c r="BG8" s="27" t="s">
        <v>4</v>
      </c>
      <c r="BH8" s="27" t="s">
        <v>4</v>
      </c>
      <c r="BI8" s="27" t="s">
        <v>23</v>
      </c>
      <c r="BJ8" s="27" t="s">
        <v>4</v>
      </c>
      <c r="BK8" s="27" t="s">
        <v>17</v>
      </c>
      <c r="BL8" s="27" t="s">
        <v>18</v>
      </c>
      <c r="BM8" s="5" t="s">
        <v>97</v>
      </c>
      <c r="BN8" s="2" t="s">
        <v>6</v>
      </c>
    </row>
    <row r="9" spans="1:66" x14ac:dyDescent="0.25">
      <c r="A9" s="1">
        <v>1</v>
      </c>
      <c r="B9" s="1" t="s">
        <v>183</v>
      </c>
      <c r="C9" s="1" t="s">
        <v>360</v>
      </c>
      <c r="D9" s="1" t="s">
        <v>184</v>
      </c>
      <c r="E9" s="1" t="s">
        <v>28</v>
      </c>
      <c r="F9" s="1" t="s">
        <v>127</v>
      </c>
      <c r="H9" s="59">
        <v>216</v>
      </c>
      <c r="I9" s="59">
        <v>0</v>
      </c>
      <c r="J9" s="60">
        <f t="shared" ref="J9:J40" si="0">H9+I9</f>
        <v>216</v>
      </c>
      <c r="K9" s="59">
        <v>7</v>
      </c>
      <c r="L9" s="59">
        <v>8</v>
      </c>
      <c r="M9" s="59">
        <v>1</v>
      </c>
      <c r="N9" s="61">
        <v>1</v>
      </c>
      <c r="P9" s="62">
        <v>210</v>
      </c>
      <c r="Q9" s="62">
        <v>0</v>
      </c>
      <c r="R9" s="63">
        <f t="shared" ref="R9:R40" si="1">P9+Q9</f>
        <v>210</v>
      </c>
      <c r="S9" s="62">
        <v>7</v>
      </c>
      <c r="T9" s="62">
        <v>6.5</v>
      </c>
      <c r="U9" s="62">
        <v>1</v>
      </c>
      <c r="V9" s="64">
        <v>1</v>
      </c>
      <c r="Z9" s="66">
        <f t="shared" ref="Z9:Z40" si="2">X9+Y9</f>
        <v>0</v>
      </c>
      <c r="AD9" s="67">
        <v>99</v>
      </c>
      <c r="BC9">
        <f t="shared" ref="BC9:BC40" si="3">N9+V9+AD9+AL9+AT9+BB9</f>
        <v>101</v>
      </c>
      <c r="BD9">
        <f t="shared" ref="BD9:BD40" si="4">J9+R9+Z9+AH9+AP9+AX9</f>
        <v>426</v>
      </c>
      <c r="BE9" s="31">
        <f>IF($O$4&gt;0,(LARGE(($N9,$V9,$AD9,$AL9,$AT9,$BB9),1)),"0")</f>
        <v>99</v>
      </c>
      <c r="BG9">
        <v>0</v>
      </c>
      <c r="BH9">
        <v>0</v>
      </c>
      <c r="BI9" s="31">
        <f t="shared" ref="BI9:BI40" si="5">BC9-BE9-BF9</f>
        <v>2</v>
      </c>
      <c r="BJ9">
        <f t="shared" ref="BJ9:BJ40" si="6">BD9-BG9-BH9</f>
        <v>426</v>
      </c>
      <c r="BK9" s="1">
        <v>1</v>
      </c>
    </row>
    <row r="10" spans="1:66" x14ac:dyDescent="0.25">
      <c r="A10" s="1">
        <v>2</v>
      </c>
      <c r="B10" s="1" t="s">
        <v>185</v>
      </c>
      <c r="C10" s="1" t="s">
        <v>361</v>
      </c>
      <c r="D10" s="1" t="s">
        <v>434</v>
      </c>
      <c r="E10" s="1" t="s">
        <v>28</v>
      </c>
      <c r="F10" s="1" t="s">
        <v>186</v>
      </c>
      <c r="H10" s="59">
        <v>207.5</v>
      </c>
      <c r="I10" s="59">
        <v>0</v>
      </c>
      <c r="J10" s="60">
        <f t="shared" si="0"/>
        <v>207.5</v>
      </c>
      <c r="K10" s="59">
        <v>6.5</v>
      </c>
      <c r="L10" s="59">
        <v>8</v>
      </c>
      <c r="M10" s="59">
        <v>2</v>
      </c>
      <c r="N10" s="61">
        <v>2</v>
      </c>
      <c r="P10" s="62">
        <v>205.5</v>
      </c>
      <c r="Q10" s="62">
        <v>0</v>
      </c>
      <c r="R10" s="63">
        <f t="shared" si="1"/>
        <v>205.5</v>
      </c>
      <c r="S10" s="62">
        <v>7</v>
      </c>
      <c r="T10" s="62">
        <v>7.5</v>
      </c>
      <c r="U10" s="62">
        <v>2</v>
      </c>
      <c r="V10" s="64">
        <v>2</v>
      </c>
      <c r="X10" s="65">
        <v>226.5</v>
      </c>
      <c r="Z10" s="66">
        <f t="shared" si="2"/>
        <v>226.5</v>
      </c>
      <c r="AA10" s="65">
        <v>8</v>
      </c>
      <c r="AB10" s="65">
        <v>8</v>
      </c>
      <c r="AC10" s="65">
        <v>1</v>
      </c>
      <c r="AD10" s="67">
        <v>1</v>
      </c>
      <c r="BC10">
        <f t="shared" si="3"/>
        <v>5</v>
      </c>
      <c r="BD10">
        <f t="shared" si="4"/>
        <v>639.5</v>
      </c>
      <c r="BE10" s="31">
        <f>IF($O$4&gt;0,(LARGE(($N10,$V10,$AD10,$AL10,$AT10,$BB10),1)),"0")</f>
        <v>2</v>
      </c>
      <c r="BG10">
        <v>205.5</v>
      </c>
      <c r="BH10">
        <v>0</v>
      </c>
      <c r="BI10" s="31">
        <f t="shared" si="5"/>
        <v>3</v>
      </c>
      <c r="BJ10">
        <f t="shared" si="6"/>
        <v>434</v>
      </c>
      <c r="BK10" s="1">
        <v>2</v>
      </c>
    </row>
    <row r="11" spans="1:66" x14ac:dyDescent="0.25">
      <c r="A11" s="1">
        <v>3</v>
      </c>
      <c r="B11" s="1" t="s">
        <v>217</v>
      </c>
      <c r="C11" s="1" t="s">
        <v>375</v>
      </c>
      <c r="D11" s="1" t="s">
        <v>218</v>
      </c>
      <c r="E11" s="1" t="s">
        <v>28</v>
      </c>
      <c r="F11" s="1" t="s">
        <v>165</v>
      </c>
      <c r="H11" s="59">
        <v>180.5</v>
      </c>
      <c r="I11" s="59">
        <v>0</v>
      </c>
      <c r="J11" s="60">
        <f t="shared" si="0"/>
        <v>180.5</v>
      </c>
      <c r="K11" s="59">
        <v>6</v>
      </c>
      <c r="L11" s="59">
        <v>7</v>
      </c>
      <c r="M11" s="59">
        <v>17</v>
      </c>
      <c r="N11" s="61">
        <v>17</v>
      </c>
      <c r="P11" s="62">
        <v>199.5</v>
      </c>
      <c r="Q11" s="62">
        <v>0</v>
      </c>
      <c r="R11" s="63">
        <f t="shared" si="1"/>
        <v>199.5</v>
      </c>
      <c r="S11" s="62">
        <v>6</v>
      </c>
      <c r="T11" s="62">
        <v>6.5</v>
      </c>
      <c r="U11" s="62">
        <v>4</v>
      </c>
      <c r="V11" s="64">
        <v>4</v>
      </c>
      <c r="X11" s="65">
        <v>218.5</v>
      </c>
      <c r="Z11" s="66">
        <f t="shared" si="2"/>
        <v>218.5</v>
      </c>
      <c r="AA11" s="65">
        <v>7.5</v>
      </c>
      <c r="AB11" s="65">
        <v>8</v>
      </c>
      <c r="AC11" s="65">
        <v>2</v>
      </c>
      <c r="AD11" s="67">
        <v>2</v>
      </c>
      <c r="BC11">
        <f t="shared" si="3"/>
        <v>23</v>
      </c>
      <c r="BD11">
        <f t="shared" si="4"/>
        <v>598.5</v>
      </c>
      <c r="BE11" s="31">
        <f>IF($O$4&gt;0,(LARGE(($N11,$V11,$AD11,$AL11,$AT11,$BB11),1)),"0")</f>
        <v>17</v>
      </c>
      <c r="BG11">
        <v>180.5</v>
      </c>
      <c r="BH11">
        <v>0</v>
      </c>
      <c r="BI11" s="31">
        <f t="shared" si="5"/>
        <v>6</v>
      </c>
      <c r="BJ11">
        <f t="shared" si="6"/>
        <v>418</v>
      </c>
      <c r="BK11" s="1">
        <v>3</v>
      </c>
    </row>
    <row r="12" spans="1:66" x14ac:dyDescent="0.25">
      <c r="A12" s="1">
        <v>4</v>
      </c>
      <c r="B12" s="1" t="s">
        <v>187</v>
      </c>
      <c r="C12" s="1" t="s">
        <v>362</v>
      </c>
      <c r="D12" s="1" t="s">
        <v>188</v>
      </c>
      <c r="E12" s="1" t="s">
        <v>28</v>
      </c>
      <c r="F12" s="1" t="s">
        <v>155</v>
      </c>
      <c r="H12" s="59">
        <v>203</v>
      </c>
      <c r="I12" s="59">
        <v>0</v>
      </c>
      <c r="J12" s="60">
        <f t="shared" si="0"/>
        <v>203</v>
      </c>
      <c r="K12" s="59">
        <v>6</v>
      </c>
      <c r="L12" s="59">
        <v>7</v>
      </c>
      <c r="M12" s="59">
        <v>3</v>
      </c>
      <c r="N12" s="61">
        <v>3</v>
      </c>
      <c r="P12" s="62">
        <v>199.5</v>
      </c>
      <c r="Q12" s="62">
        <v>0</v>
      </c>
      <c r="R12" s="63">
        <f t="shared" si="1"/>
        <v>199.5</v>
      </c>
      <c r="S12" s="62">
        <v>6.5</v>
      </c>
      <c r="T12" s="62">
        <v>7.5</v>
      </c>
      <c r="U12" s="62">
        <v>3</v>
      </c>
      <c r="V12" s="64">
        <v>3</v>
      </c>
      <c r="X12" s="65">
        <v>208.5</v>
      </c>
      <c r="Z12" s="66">
        <f t="shared" si="2"/>
        <v>208.5</v>
      </c>
      <c r="AA12" s="65">
        <v>7</v>
      </c>
      <c r="AB12" s="65">
        <v>7</v>
      </c>
      <c r="AC12" s="65">
        <v>5</v>
      </c>
      <c r="AD12" s="67">
        <v>5</v>
      </c>
      <c r="BC12">
        <f t="shared" si="3"/>
        <v>11</v>
      </c>
      <c r="BD12">
        <f t="shared" si="4"/>
        <v>611</v>
      </c>
      <c r="BE12" s="31">
        <f>IF($O$4&gt;0,(LARGE(($N12,$V12,$AD12,$AL12,$AT12,$BB12),1)),"0")</f>
        <v>5</v>
      </c>
      <c r="BG12">
        <v>208.5</v>
      </c>
      <c r="BH12">
        <v>0</v>
      </c>
      <c r="BI12" s="31">
        <f t="shared" si="5"/>
        <v>6</v>
      </c>
      <c r="BJ12">
        <f t="shared" si="6"/>
        <v>402.5</v>
      </c>
      <c r="BK12" s="1">
        <v>4</v>
      </c>
    </row>
    <row r="13" spans="1:66" x14ac:dyDescent="0.25">
      <c r="A13" s="1">
        <v>5</v>
      </c>
      <c r="B13" s="1" t="s">
        <v>437</v>
      </c>
      <c r="C13" s="1" t="s">
        <v>483</v>
      </c>
      <c r="D13" s="1" t="s">
        <v>438</v>
      </c>
      <c r="E13" s="1" t="s">
        <v>28</v>
      </c>
      <c r="F13" s="1" t="s">
        <v>186</v>
      </c>
      <c r="J13" s="60">
        <f t="shared" si="0"/>
        <v>0</v>
      </c>
      <c r="N13" s="61">
        <v>99</v>
      </c>
      <c r="P13" s="62">
        <v>195</v>
      </c>
      <c r="Q13" s="62">
        <v>0</v>
      </c>
      <c r="R13" s="63">
        <f t="shared" si="1"/>
        <v>195</v>
      </c>
      <c r="S13" s="62">
        <v>7</v>
      </c>
      <c r="T13" s="62">
        <v>7.5</v>
      </c>
      <c r="U13" s="62">
        <v>6</v>
      </c>
      <c r="V13" s="64">
        <v>6</v>
      </c>
      <c r="X13" s="65">
        <v>215</v>
      </c>
      <c r="Z13" s="66">
        <f t="shared" si="2"/>
        <v>215</v>
      </c>
      <c r="AA13" s="65">
        <v>7.5</v>
      </c>
      <c r="AB13" s="65">
        <v>8</v>
      </c>
      <c r="AC13" s="65">
        <v>3</v>
      </c>
      <c r="AD13" s="67">
        <v>3</v>
      </c>
      <c r="BC13">
        <f t="shared" si="3"/>
        <v>108</v>
      </c>
      <c r="BD13">
        <f t="shared" si="4"/>
        <v>410</v>
      </c>
      <c r="BE13" s="31">
        <f>IF($O$4&gt;0,(LARGE(($N13,$V13,$AD13,$AL13,$AT13,$BB13),1)),"0")</f>
        <v>99</v>
      </c>
      <c r="BG13">
        <v>0</v>
      </c>
      <c r="BH13">
        <v>0</v>
      </c>
      <c r="BI13" s="31">
        <f t="shared" si="5"/>
        <v>9</v>
      </c>
      <c r="BJ13">
        <f t="shared" si="6"/>
        <v>410</v>
      </c>
      <c r="BL13" s="1">
        <v>1</v>
      </c>
    </row>
    <row r="14" spans="1:66" x14ac:dyDescent="0.25">
      <c r="A14" s="1">
        <v>6</v>
      </c>
      <c r="B14" s="1" t="s">
        <v>191</v>
      </c>
      <c r="C14" s="1" t="s">
        <v>364</v>
      </c>
      <c r="D14" s="1" t="s">
        <v>192</v>
      </c>
      <c r="E14" s="1" t="s">
        <v>28</v>
      </c>
      <c r="F14" s="1" t="s">
        <v>155</v>
      </c>
      <c r="H14" s="59">
        <v>194.5</v>
      </c>
      <c r="I14" s="59">
        <v>0</v>
      </c>
      <c r="J14" s="60">
        <f t="shared" si="0"/>
        <v>194.5</v>
      </c>
      <c r="K14" s="59">
        <v>7</v>
      </c>
      <c r="L14" s="59">
        <v>7</v>
      </c>
      <c r="M14" s="59">
        <v>5</v>
      </c>
      <c r="N14" s="61">
        <v>5</v>
      </c>
      <c r="R14" s="63">
        <f t="shared" si="1"/>
        <v>0</v>
      </c>
      <c r="V14" s="64">
        <v>99</v>
      </c>
      <c r="X14" s="65">
        <v>212</v>
      </c>
      <c r="Z14" s="66">
        <f t="shared" si="2"/>
        <v>212</v>
      </c>
      <c r="AA14" s="65">
        <v>7</v>
      </c>
      <c r="AB14" s="65">
        <v>8</v>
      </c>
      <c r="AC14" s="65">
        <v>4</v>
      </c>
      <c r="AD14" s="67">
        <v>4</v>
      </c>
      <c r="BC14">
        <f t="shared" si="3"/>
        <v>108</v>
      </c>
      <c r="BD14">
        <f t="shared" si="4"/>
        <v>406.5</v>
      </c>
      <c r="BE14" s="31">
        <f>IF($O$4&gt;0,(LARGE(($N14,$V14,$AD14,$AL14,$AT14,$BB14),1)),"0")</f>
        <v>99</v>
      </c>
      <c r="BG14">
        <v>0</v>
      </c>
      <c r="BH14">
        <v>0</v>
      </c>
      <c r="BI14" s="31">
        <f t="shared" si="5"/>
        <v>9</v>
      </c>
      <c r="BJ14">
        <f t="shared" si="6"/>
        <v>406.5</v>
      </c>
      <c r="BL14" s="1">
        <v>2</v>
      </c>
    </row>
    <row r="15" spans="1:66" x14ac:dyDescent="0.25">
      <c r="A15" s="1">
        <v>7</v>
      </c>
      <c r="B15" s="1" t="s">
        <v>435</v>
      </c>
      <c r="C15" s="1" t="s">
        <v>482</v>
      </c>
      <c r="D15" s="1" t="s">
        <v>436</v>
      </c>
      <c r="E15" s="1" t="s">
        <v>28</v>
      </c>
      <c r="F15" s="1" t="s">
        <v>175</v>
      </c>
      <c r="J15" s="60">
        <f t="shared" si="0"/>
        <v>0</v>
      </c>
      <c r="N15" s="61">
        <v>99</v>
      </c>
      <c r="P15" s="62">
        <v>196.5</v>
      </c>
      <c r="Q15" s="62">
        <v>0</v>
      </c>
      <c r="R15" s="63">
        <f t="shared" si="1"/>
        <v>196.5</v>
      </c>
      <c r="S15" s="62">
        <v>6</v>
      </c>
      <c r="T15" s="62">
        <v>6.5</v>
      </c>
      <c r="U15" s="62">
        <v>5</v>
      </c>
      <c r="V15" s="64">
        <v>5</v>
      </c>
      <c r="X15" s="65">
        <v>206</v>
      </c>
      <c r="Z15" s="66">
        <f t="shared" si="2"/>
        <v>206</v>
      </c>
      <c r="AA15" s="65">
        <v>7</v>
      </c>
      <c r="AB15" s="65">
        <v>7</v>
      </c>
      <c r="AC15" s="65">
        <v>6</v>
      </c>
      <c r="AD15" s="67">
        <v>6</v>
      </c>
      <c r="BC15">
        <f t="shared" si="3"/>
        <v>110</v>
      </c>
      <c r="BD15">
        <f t="shared" si="4"/>
        <v>402.5</v>
      </c>
      <c r="BE15" s="31">
        <f>IF($O$4&gt;0,(LARGE(($N15,$V15,$AD15,$AL15,$AT15,$BB15),1)),"0")</f>
        <v>99</v>
      </c>
      <c r="BG15">
        <v>0</v>
      </c>
      <c r="BH15">
        <v>0</v>
      </c>
      <c r="BI15" s="31">
        <f t="shared" si="5"/>
        <v>11</v>
      </c>
      <c r="BJ15">
        <f t="shared" si="6"/>
        <v>402.5</v>
      </c>
    </row>
    <row r="16" spans="1:66" x14ac:dyDescent="0.25">
      <c r="A16" s="1">
        <v>8</v>
      </c>
      <c r="B16" s="1" t="s">
        <v>205</v>
      </c>
      <c r="C16" s="1" t="s">
        <v>370</v>
      </c>
      <c r="D16" s="1" t="s">
        <v>206</v>
      </c>
      <c r="E16" s="1" t="s">
        <v>28</v>
      </c>
      <c r="F16" s="1" t="s">
        <v>155</v>
      </c>
      <c r="H16" s="59">
        <v>185.5</v>
      </c>
      <c r="I16" s="59">
        <v>0</v>
      </c>
      <c r="J16" s="60">
        <f t="shared" si="0"/>
        <v>185.5</v>
      </c>
      <c r="K16" s="59">
        <v>6</v>
      </c>
      <c r="L16" s="59">
        <v>7</v>
      </c>
      <c r="M16" s="59">
        <v>11</v>
      </c>
      <c r="N16" s="61">
        <v>11</v>
      </c>
      <c r="P16" s="62">
        <v>193.5</v>
      </c>
      <c r="Q16" s="62">
        <v>0</v>
      </c>
      <c r="R16" s="63">
        <f t="shared" si="1"/>
        <v>193.5</v>
      </c>
      <c r="S16" s="62">
        <v>6</v>
      </c>
      <c r="T16" s="62">
        <v>6.5</v>
      </c>
      <c r="U16" s="62">
        <v>7</v>
      </c>
      <c r="V16" s="64">
        <v>7</v>
      </c>
      <c r="X16" s="65">
        <v>193.5</v>
      </c>
      <c r="Z16" s="66">
        <f t="shared" si="2"/>
        <v>193.5</v>
      </c>
      <c r="AA16" s="65">
        <v>7</v>
      </c>
      <c r="AB16" s="65">
        <v>7</v>
      </c>
      <c r="AC16" s="65">
        <v>9</v>
      </c>
      <c r="AD16" s="67">
        <v>9</v>
      </c>
      <c r="BC16">
        <f t="shared" si="3"/>
        <v>27</v>
      </c>
      <c r="BD16">
        <f t="shared" si="4"/>
        <v>572.5</v>
      </c>
      <c r="BE16" s="31">
        <f>IF($O$4&gt;0,(LARGE(($N16,$V16,$AD16,$AL16,$AT16,$BB16),1)),"0")</f>
        <v>11</v>
      </c>
      <c r="BG16">
        <v>185.5</v>
      </c>
      <c r="BH16">
        <v>0</v>
      </c>
      <c r="BI16" s="31">
        <f t="shared" si="5"/>
        <v>16</v>
      </c>
      <c r="BJ16">
        <f t="shared" si="6"/>
        <v>387</v>
      </c>
    </row>
    <row r="17" spans="1:62" x14ac:dyDescent="0.25">
      <c r="A17" s="1">
        <v>9</v>
      </c>
      <c r="B17" s="1" t="s">
        <v>200</v>
      </c>
      <c r="C17" s="1" t="s">
        <v>368</v>
      </c>
      <c r="D17" s="1" t="s">
        <v>201</v>
      </c>
      <c r="E17" s="1" t="s">
        <v>28</v>
      </c>
      <c r="F17" s="1" t="s">
        <v>155</v>
      </c>
      <c r="H17" s="59">
        <v>189</v>
      </c>
      <c r="I17" s="59">
        <v>0</v>
      </c>
      <c r="J17" s="60">
        <f t="shared" si="0"/>
        <v>189</v>
      </c>
      <c r="K17" s="59">
        <v>6</v>
      </c>
      <c r="L17" s="59">
        <v>6.5</v>
      </c>
      <c r="M17" s="59">
        <v>9</v>
      </c>
      <c r="N17" s="61">
        <v>9</v>
      </c>
      <c r="P17" s="62">
        <v>190.5</v>
      </c>
      <c r="Q17" s="62">
        <v>0</v>
      </c>
      <c r="R17" s="63">
        <f t="shared" si="1"/>
        <v>190.5</v>
      </c>
      <c r="S17" s="62">
        <v>6</v>
      </c>
      <c r="T17" s="62">
        <v>7</v>
      </c>
      <c r="U17" s="62">
        <v>8</v>
      </c>
      <c r="V17" s="64">
        <v>8</v>
      </c>
      <c r="X17" s="65">
        <v>187</v>
      </c>
      <c r="Z17" s="66">
        <f t="shared" si="2"/>
        <v>187</v>
      </c>
      <c r="AA17" s="65">
        <v>6.5</v>
      </c>
      <c r="AB17" s="65">
        <v>6</v>
      </c>
      <c r="AC17" s="65">
        <v>11</v>
      </c>
      <c r="AD17" s="67">
        <v>11</v>
      </c>
      <c r="BC17">
        <f t="shared" si="3"/>
        <v>28</v>
      </c>
      <c r="BD17">
        <f t="shared" si="4"/>
        <v>566.5</v>
      </c>
      <c r="BE17" s="31">
        <f>IF($O$4&gt;0,(LARGE(($N17,$V17,$AD17,$AL17,$AT17,$BB17),1)),"0")</f>
        <v>11</v>
      </c>
      <c r="BG17">
        <v>187</v>
      </c>
      <c r="BH17">
        <v>0</v>
      </c>
      <c r="BI17" s="31">
        <f t="shared" si="5"/>
        <v>17</v>
      </c>
      <c r="BJ17">
        <f t="shared" si="6"/>
        <v>379.5</v>
      </c>
    </row>
    <row r="18" spans="1:62" x14ac:dyDescent="0.25">
      <c r="A18" s="1">
        <v>10</v>
      </c>
      <c r="B18" s="1" t="s">
        <v>213</v>
      </c>
      <c r="C18" s="1" t="s">
        <v>373</v>
      </c>
      <c r="D18" s="1" t="s">
        <v>214</v>
      </c>
      <c r="E18" s="1" t="s">
        <v>28</v>
      </c>
      <c r="F18" s="1" t="s">
        <v>199</v>
      </c>
      <c r="H18" s="59">
        <v>182.5</v>
      </c>
      <c r="I18" s="59">
        <v>0</v>
      </c>
      <c r="J18" s="60">
        <f t="shared" si="0"/>
        <v>182.5</v>
      </c>
      <c r="K18" s="59">
        <v>6.5</v>
      </c>
      <c r="L18" s="59">
        <v>7</v>
      </c>
      <c r="M18" s="59">
        <v>15</v>
      </c>
      <c r="N18" s="61">
        <v>15</v>
      </c>
      <c r="P18" s="62">
        <v>183</v>
      </c>
      <c r="Q18" s="62">
        <v>0</v>
      </c>
      <c r="R18" s="63">
        <f t="shared" si="1"/>
        <v>183</v>
      </c>
      <c r="S18" s="62">
        <v>6</v>
      </c>
      <c r="T18" s="62">
        <v>6.5</v>
      </c>
      <c r="U18" s="62">
        <v>11</v>
      </c>
      <c r="V18" s="64">
        <v>11</v>
      </c>
      <c r="X18" s="65">
        <v>195.5</v>
      </c>
      <c r="Z18" s="66">
        <f t="shared" si="2"/>
        <v>195.5</v>
      </c>
      <c r="AA18" s="65">
        <v>7</v>
      </c>
      <c r="AB18" s="65">
        <v>7</v>
      </c>
      <c r="AC18" s="65">
        <v>7</v>
      </c>
      <c r="AD18" s="67">
        <v>7</v>
      </c>
      <c r="BC18">
        <f t="shared" si="3"/>
        <v>33</v>
      </c>
      <c r="BD18">
        <f t="shared" si="4"/>
        <v>561</v>
      </c>
      <c r="BE18" s="31">
        <f>IF($O$4&gt;0,(LARGE(($N18,$V18,$AD18,$AL18,$AT18,$BB18),1)),"0")</f>
        <v>15</v>
      </c>
      <c r="BG18">
        <v>182.5</v>
      </c>
      <c r="BH18">
        <v>0</v>
      </c>
      <c r="BI18" s="31">
        <f t="shared" si="5"/>
        <v>18</v>
      </c>
      <c r="BJ18">
        <f t="shared" si="6"/>
        <v>378.5</v>
      </c>
    </row>
    <row r="19" spans="1:62" x14ac:dyDescent="0.25">
      <c r="A19" s="1">
        <v>11</v>
      </c>
      <c r="B19" s="1" t="s">
        <v>193</v>
      </c>
      <c r="C19" s="1" t="s">
        <v>365</v>
      </c>
      <c r="D19" s="1" t="s">
        <v>194</v>
      </c>
      <c r="E19" s="1" t="s">
        <v>28</v>
      </c>
      <c r="F19" s="1" t="s">
        <v>155</v>
      </c>
      <c r="H19" s="59">
        <v>192</v>
      </c>
      <c r="I19" s="59">
        <v>0</v>
      </c>
      <c r="J19" s="60">
        <f t="shared" si="0"/>
        <v>192</v>
      </c>
      <c r="K19" s="59">
        <v>6</v>
      </c>
      <c r="L19" s="59">
        <v>7</v>
      </c>
      <c r="M19" s="59">
        <v>6</v>
      </c>
      <c r="N19" s="61">
        <v>6</v>
      </c>
      <c r="P19" s="62">
        <v>182.5</v>
      </c>
      <c r="Q19" s="62">
        <v>0</v>
      </c>
      <c r="R19" s="63">
        <f t="shared" si="1"/>
        <v>182.5</v>
      </c>
      <c r="S19" s="62">
        <v>6</v>
      </c>
      <c r="T19" s="62">
        <v>6</v>
      </c>
      <c r="U19" s="62">
        <v>12</v>
      </c>
      <c r="V19" s="64">
        <v>12</v>
      </c>
      <c r="Z19" s="66">
        <f t="shared" si="2"/>
        <v>0</v>
      </c>
      <c r="AD19" s="67">
        <v>99</v>
      </c>
      <c r="BC19">
        <f t="shared" si="3"/>
        <v>117</v>
      </c>
      <c r="BD19">
        <f t="shared" si="4"/>
        <v>374.5</v>
      </c>
      <c r="BE19" s="31">
        <f>IF($O$4&gt;0,(LARGE(($N19,$V19,$AD19,$AL19,$AT19,$BB19),1)),"0")</f>
        <v>99</v>
      </c>
      <c r="BG19">
        <v>0</v>
      </c>
      <c r="BH19">
        <v>0</v>
      </c>
      <c r="BI19" s="31">
        <f t="shared" si="5"/>
        <v>18</v>
      </c>
      <c r="BJ19">
        <f t="shared" si="6"/>
        <v>374.5</v>
      </c>
    </row>
    <row r="20" spans="1:62" x14ac:dyDescent="0.25">
      <c r="A20" s="1">
        <v>12</v>
      </c>
      <c r="B20" s="1" t="s">
        <v>197</v>
      </c>
      <c r="C20" s="1" t="s">
        <v>367</v>
      </c>
      <c r="D20" s="1" t="s">
        <v>198</v>
      </c>
      <c r="E20" s="1" t="s">
        <v>28</v>
      </c>
      <c r="F20" s="1" t="s">
        <v>199</v>
      </c>
      <c r="H20" s="59">
        <v>189.5</v>
      </c>
      <c r="I20" s="59">
        <v>0</v>
      </c>
      <c r="J20" s="60">
        <f t="shared" si="0"/>
        <v>189.5</v>
      </c>
      <c r="K20" s="59">
        <v>5.5</v>
      </c>
      <c r="L20" s="59">
        <v>7</v>
      </c>
      <c r="M20" s="59">
        <v>8</v>
      </c>
      <c r="N20" s="61">
        <v>8</v>
      </c>
      <c r="P20" s="62">
        <v>175.5</v>
      </c>
      <c r="Q20" s="62">
        <v>0</v>
      </c>
      <c r="R20" s="63">
        <f t="shared" si="1"/>
        <v>175.5</v>
      </c>
      <c r="S20" s="62">
        <v>5</v>
      </c>
      <c r="T20" s="62">
        <v>6</v>
      </c>
      <c r="U20" s="62">
        <v>16</v>
      </c>
      <c r="V20" s="64">
        <v>16</v>
      </c>
      <c r="X20" s="65">
        <v>184</v>
      </c>
      <c r="Z20" s="66">
        <f t="shared" si="2"/>
        <v>184</v>
      </c>
      <c r="AA20" s="65">
        <v>6</v>
      </c>
      <c r="AB20" s="65">
        <v>7</v>
      </c>
      <c r="AC20" s="65">
        <v>13</v>
      </c>
      <c r="AD20" s="67">
        <v>13</v>
      </c>
      <c r="BC20">
        <f t="shared" si="3"/>
        <v>37</v>
      </c>
      <c r="BD20">
        <f t="shared" si="4"/>
        <v>549</v>
      </c>
      <c r="BE20" s="31">
        <f>IF($O$4&gt;0,(LARGE(($N20,$V20,$AD20,$AL20,$AT20,$BB20),1)),"0")</f>
        <v>16</v>
      </c>
      <c r="BG20">
        <v>175.5</v>
      </c>
      <c r="BH20">
        <v>0</v>
      </c>
      <c r="BI20" s="31">
        <f t="shared" si="5"/>
        <v>21</v>
      </c>
      <c r="BJ20">
        <f t="shared" si="6"/>
        <v>373.5</v>
      </c>
    </row>
    <row r="21" spans="1:62" x14ac:dyDescent="0.25">
      <c r="A21" s="1">
        <v>13</v>
      </c>
      <c r="B21" s="1" t="s">
        <v>224</v>
      </c>
      <c r="C21" s="1" t="s">
        <v>378</v>
      </c>
      <c r="D21" s="1" t="s">
        <v>225</v>
      </c>
      <c r="E21" s="1" t="s">
        <v>28</v>
      </c>
      <c r="F21" s="1" t="s">
        <v>124</v>
      </c>
      <c r="H21" s="59">
        <v>178.5</v>
      </c>
      <c r="I21" s="59">
        <v>0</v>
      </c>
      <c r="J21" s="60">
        <f t="shared" si="0"/>
        <v>178.5</v>
      </c>
      <c r="K21" s="59">
        <v>5.5</v>
      </c>
      <c r="L21" s="59">
        <v>6.5</v>
      </c>
      <c r="M21" s="59">
        <v>19</v>
      </c>
      <c r="N21" s="61">
        <v>19</v>
      </c>
      <c r="P21" s="62">
        <v>178.5</v>
      </c>
      <c r="Q21" s="62">
        <v>0</v>
      </c>
      <c r="R21" s="63">
        <f t="shared" si="1"/>
        <v>178.5</v>
      </c>
      <c r="S21" s="62">
        <v>5.5</v>
      </c>
      <c r="T21" s="62">
        <v>6</v>
      </c>
      <c r="U21" s="62">
        <v>13</v>
      </c>
      <c r="V21" s="64">
        <v>13</v>
      </c>
      <c r="X21" s="65">
        <v>191.5</v>
      </c>
      <c r="Z21" s="66">
        <f t="shared" si="2"/>
        <v>191.5</v>
      </c>
      <c r="AA21" s="65">
        <v>7</v>
      </c>
      <c r="AB21" s="65">
        <v>7</v>
      </c>
      <c r="AC21" s="65">
        <v>10</v>
      </c>
      <c r="AD21" s="67">
        <v>10</v>
      </c>
      <c r="BC21">
        <f t="shared" si="3"/>
        <v>42</v>
      </c>
      <c r="BD21">
        <f t="shared" si="4"/>
        <v>548.5</v>
      </c>
      <c r="BE21" s="31">
        <f>IF($O$4&gt;0,(LARGE(($N21,$V21,$AD21,$AL21,$AT21,$BB21),1)),"0")</f>
        <v>19</v>
      </c>
      <c r="BG21">
        <v>178.5</v>
      </c>
      <c r="BH21">
        <v>0</v>
      </c>
      <c r="BI21" s="31">
        <f t="shared" si="5"/>
        <v>23</v>
      </c>
      <c r="BJ21">
        <f t="shared" si="6"/>
        <v>370</v>
      </c>
    </row>
    <row r="22" spans="1:62" x14ac:dyDescent="0.25">
      <c r="A22" s="1">
        <v>14</v>
      </c>
      <c r="B22" s="1" t="s">
        <v>211</v>
      </c>
      <c r="C22" s="1" t="s">
        <v>340</v>
      </c>
      <c r="D22" s="1" t="s">
        <v>212</v>
      </c>
      <c r="E22" s="1" t="s">
        <v>28</v>
      </c>
      <c r="F22" s="1" t="s">
        <v>130</v>
      </c>
      <c r="H22" s="59">
        <v>184</v>
      </c>
      <c r="I22" s="59">
        <v>0</v>
      </c>
      <c r="J22" s="60">
        <f t="shared" si="0"/>
        <v>184</v>
      </c>
      <c r="K22" s="59">
        <v>6</v>
      </c>
      <c r="L22" s="59">
        <v>6.5</v>
      </c>
      <c r="M22" s="59">
        <v>14</v>
      </c>
      <c r="N22" s="61">
        <v>14</v>
      </c>
      <c r="P22" s="62">
        <v>184</v>
      </c>
      <c r="Q22" s="62">
        <v>0</v>
      </c>
      <c r="R22" s="63">
        <f t="shared" si="1"/>
        <v>184</v>
      </c>
      <c r="S22" s="62">
        <v>6.5</v>
      </c>
      <c r="T22" s="62">
        <v>7</v>
      </c>
      <c r="U22" s="62">
        <v>10</v>
      </c>
      <c r="V22" s="64">
        <v>10</v>
      </c>
      <c r="Z22" s="66">
        <f t="shared" si="2"/>
        <v>0</v>
      </c>
      <c r="AD22" s="67">
        <v>99</v>
      </c>
      <c r="BC22">
        <f t="shared" si="3"/>
        <v>123</v>
      </c>
      <c r="BD22">
        <f t="shared" si="4"/>
        <v>368</v>
      </c>
      <c r="BE22" s="31">
        <f>IF($O$4&gt;0,(LARGE(($N22,$V22,$AD22,$AL22,$AT22,$BB22),1)),"0")</f>
        <v>99</v>
      </c>
      <c r="BG22">
        <v>0</v>
      </c>
      <c r="BH22">
        <v>0</v>
      </c>
      <c r="BI22" s="31">
        <f t="shared" si="5"/>
        <v>24</v>
      </c>
      <c r="BJ22">
        <f t="shared" si="6"/>
        <v>368</v>
      </c>
    </row>
    <row r="23" spans="1:62" x14ac:dyDescent="0.25">
      <c r="A23" s="1">
        <v>14</v>
      </c>
      <c r="B23" s="1" t="s">
        <v>195</v>
      </c>
      <c r="C23" s="1" t="s">
        <v>366</v>
      </c>
      <c r="D23" s="1" t="s">
        <v>196</v>
      </c>
      <c r="E23" s="1" t="s">
        <v>28</v>
      </c>
      <c r="F23" s="1" t="s">
        <v>147</v>
      </c>
      <c r="H23" s="59">
        <v>190.5</v>
      </c>
      <c r="I23" s="59">
        <v>0</v>
      </c>
      <c r="J23" s="60">
        <f t="shared" si="0"/>
        <v>190.5</v>
      </c>
      <c r="K23" s="59">
        <v>6</v>
      </c>
      <c r="L23" s="59">
        <v>7</v>
      </c>
      <c r="M23" s="59">
        <v>7</v>
      </c>
      <c r="N23" s="61">
        <v>7</v>
      </c>
      <c r="P23" s="62">
        <v>170.5</v>
      </c>
      <c r="Q23" s="62">
        <v>0</v>
      </c>
      <c r="R23" s="63">
        <f t="shared" si="1"/>
        <v>170.5</v>
      </c>
      <c r="S23" s="62">
        <v>5.5</v>
      </c>
      <c r="T23" s="62">
        <v>6</v>
      </c>
      <c r="U23" s="62">
        <v>17</v>
      </c>
      <c r="V23" s="64">
        <v>17</v>
      </c>
      <c r="Z23" s="66">
        <f t="shared" si="2"/>
        <v>0</v>
      </c>
      <c r="AD23" s="67">
        <v>99</v>
      </c>
      <c r="BC23">
        <f t="shared" si="3"/>
        <v>123</v>
      </c>
      <c r="BD23">
        <f t="shared" si="4"/>
        <v>361</v>
      </c>
      <c r="BE23" s="31">
        <f>IF($O$4&gt;0,(LARGE(($N23,$V23,$AD23,$AL23,$AT23,$BB23),1)),"0")</f>
        <v>99</v>
      </c>
      <c r="BG23">
        <v>0</v>
      </c>
      <c r="BH23">
        <v>0</v>
      </c>
      <c r="BI23" s="31">
        <f t="shared" si="5"/>
        <v>24</v>
      </c>
      <c r="BJ23">
        <f t="shared" si="6"/>
        <v>361</v>
      </c>
    </row>
    <row r="24" spans="1:62" x14ac:dyDescent="0.25">
      <c r="A24" s="1">
        <v>16</v>
      </c>
      <c r="B24" s="1" t="s">
        <v>445</v>
      </c>
      <c r="C24" s="1" t="s">
        <v>486</v>
      </c>
      <c r="D24" s="1" t="s">
        <v>446</v>
      </c>
      <c r="E24" s="1" t="s">
        <v>28</v>
      </c>
      <c r="F24" s="1" t="s">
        <v>155</v>
      </c>
      <c r="J24" s="60">
        <f t="shared" si="0"/>
        <v>0</v>
      </c>
      <c r="N24" s="61">
        <v>99</v>
      </c>
      <c r="P24" s="62">
        <v>165</v>
      </c>
      <c r="Q24" s="62">
        <v>0</v>
      </c>
      <c r="R24" s="63">
        <f t="shared" si="1"/>
        <v>165</v>
      </c>
      <c r="S24" s="62">
        <v>5</v>
      </c>
      <c r="T24" s="62">
        <v>5.5</v>
      </c>
      <c r="U24" s="62">
        <v>20</v>
      </c>
      <c r="V24" s="64">
        <v>20</v>
      </c>
      <c r="X24" s="65">
        <v>195.5</v>
      </c>
      <c r="Z24" s="66">
        <f t="shared" si="2"/>
        <v>195.5</v>
      </c>
      <c r="AA24" s="65">
        <v>7</v>
      </c>
      <c r="AB24" s="65">
        <v>7</v>
      </c>
      <c r="AC24" s="65">
        <v>7</v>
      </c>
      <c r="AD24" s="67">
        <v>7</v>
      </c>
      <c r="BC24">
        <f t="shared" si="3"/>
        <v>126</v>
      </c>
      <c r="BD24">
        <f t="shared" si="4"/>
        <v>360.5</v>
      </c>
      <c r="BE24" s="31">
        <f>IF($O$4&gt;0,(LARGE(($N24,$V24,$AD24,$AL24,$AT24,$BB24),1)),"0")</f>
        <v>99</v>
      </c>
      <c r="BG24">
        <v>0</v>
      </c>
      <c r="BH24">
        <v>0</v>
      </c>
      <c r="BI24" s="31">
        <f t="shared" si="5"/>
        <v>27</v>
      </c>
      <c r="BJ24">
        <f t="shared" si="6"/>
        <v>360.5</v>
      </c>
    </row>
    <row r="25" spans="1:62" x14ac:dyDescent="0.25">
      <c r="A25" s="1">
        <v>17</v>
      </c>
      <c r="B25" s="1" t="s">
        <v>221</v>
      </c>
      <c r="C25" s="1" t="s">
        <v>377</v>
      </c>
      <c r="D25" s="1" t="s">
        <v>222</v>
      </c>
      <c r="E25" s="1" t="s">
        <v>28</v>
      </c>
      <c r="F25" s="1" t="s">
        <v>223</v>
      </c>
      <c r="H25" s="59">
        <v>178.5</v>
      </c>
      <c r="I25" s="59">
        <v>0</v>
      </c>
      <c r="J25" s="60">
        <f t="shared" si="0"/>
        <v>178.5</v>
      </c>
      <c r="K25" s="59">
        <v>6</v>
      </c>
      <c r="L25" s="59">
        <v>6.5</v>
      </c>
      <c r="M25" s="59">
        <v>19</v>
      </c>
      <c r="N25" s="61">
        <v>19</v>
      </c>
      <c r="P25" s="62">
        <v>178.5</v>
      </c>
      <c r="Q25" s="62">
        <v>0</v>
      </c>
      <c r="R25" s="63">
        <f t="shared" si="1"/>
        <v>178.5</v>
      </c>
      <c r="S25" s="62">
        <v>5.5</v>
      </c>
      <c r="T25" s="62">
        <v>6</v>
      </c>
      <c r="U25" s="62">
        <v>13</v>
      </c>
      <c r="V25" s="64">
        <v>13</v>
      </c>
      <c r="Z25" s="66">
        <f t="shared" si="2"/>
        <v>0</v>
      </c>
      <c r="AD25" s="67">
        <v>99</v>
      </c>
      <c r="BC25">
        <f t="shared" si="3"/>
        <v>131</v>
      </c>
      <c r="BD25">
        <f t="shared" si="4"/>
        <v>357</v>
      </c>
      <c r="BE25" s="31">
        <f>IF($O$4&gt;0,(LARGE(($N25,$V25,$AD25,$AL25,$AT25,$BB25),1)),"0")</f>
        <v>99</v>
      </c>
      <c r="BG25">
        <v>0</v>
      </c>
      <c r="BH25">
        <v>0</v>
      </c>
      <c r="BI25" s="31">
        <f t="shared" si="5"/>
        <v>32</v>
      </c>
      <c r="BJ25">
        <f t="shared" si="6"/>
        <v>357</v>
      </c>
    </row>
    <row r="26" spans="1:62" x14ac:dyDescent="0.25">
      <c r="A26" s="1">
        <v>18</v>
      </c>
      <c r="B26" s="1" t="s">
        <v>189</v>
      </c>
      <c r="C26" s="1" t="s">
        <v>363</v>
      </c>
      <c r="D26" s="1" t="s">
        <v>190</v>
      </c>
      <c r="E26" s="1" t="s">
        <v>28</v>
      </c>
      <c r="F26" s="1" t="s">
        <v>130</v>
      </c>
      <c r="H26" s="59">
        <v>200.5</v>
      </c>
      <c r="I26" s="59">
        <v>0</v>
      </c>
      <c r="J26" s="60">
        <f t="shared" si="0"/>
        <v>200.5</v>
      </c>
      <c r="K26" s="59">
        <v>7</v>
      </c>
      <c r="L26" s="59">
        <v>8</v>
      </c>
      <c r="M26" s="59">
        <v>4</v>
      </c>
      <c r="N26" s="61">
        <v>4</v>
      </c>
      <c r="R26" s="63">
        <f t="shared" si="1"/>
        <v>0</v>
      </c>
      <c r="V26" s="64">
        <v>99</v>
      </c>
      <c r="Z26" s="66">
        <f t="shared" si="2"/>
        <v>0</v>
      </c>
      <c r="AD26" s="67">
        <v>99</v>
      </c>
      <c r="BC26">
        <f t="shared" si="3"/>
        <v>202</v>
      </c>
      <c r="BD26">
        <f t="shared" si="4"/>
        <v>200.5</v>
      </c>
      <c r="BE26" s="31">
        <f>IF($O$4&gt;0,(LARGE(($N26,$V26,$AD26,$AL26,$AT26,$BB26),1)),"0")</f>
        <v>99</v>
      </c>
      <c r="BG26">
        <v>0</v>
      </c>
      <c r="BH26">
        <v>0</v>
      </c>
      <c r="BI26" s="31">
        <f t="shared" si="5"/>
        <v>103</v>
      </c>
      <c r="BJ26">
        <f t="shared" si="6"/>
        <v>200.5</v>
      </c>
    </row>
    <row r="27" spans="1:62" x14ac:dyDescent="0.25">
      <c r="A27" s="1">
        <v>19</v>
      </c>
      <c r="B27" s="1" t="s">
        <v>439</v>
      </c>
      <c r="C27" s="1" t="s">
        <v>484</v>
      </c>
      <c r="D27" s="1" t="s">
        <v>440</v>
      </c>
      <c r="E27" s="1" t="s">
        <v>28</v>
      </c>
      <c r="F27" s="1" t="s">
        <v>155</v>
      </c>
      <c r="J27" s="60">
        <f t="shared" si="0"/>
        <v>0</v>
      </c>
      <c r="N27" s="61">
        <v>99</v>
      </c>
      <c r="P27" s="62">
        <v>190.5</v>
      </c>
      <c r="Q27" s="62">
        <v>0</v>
      </c>
      <c r="R27" s="63">
        <f t="shared" si="1"/>
        <v>190.5</v>
      </c>
      <c r="S27" s="62">
        <v>6</v>
      </c>
      <c r="T27" s="62">
        <v>7</v>
      </c>
      <c r="U27" s="62">
        <v>8</v>
      </c>
      <c r="V27" s="64">
        <v>8</v>
      </c>
      <c r="Z27" s="66">
        <f t="shared" si="2"/>
        <v>0</v>
      </c>
      <c r="AD27" s="67">
        <v>99</v>
      </c>
      <c r="BC27">
        <f t="shared" si="3"/>
        <v>206</v>
      </c>
      <c r="BD27">
        <f t="shared" si="4"/>
        <v>190.5</v>
      </c>
      <c r="BE27" s="31">
        <f>IF($O$4&gt;0,(LARGE(($N27,$V27,$AD27,$AL27,$AT27,$BB27),1)),"0")</f>
        <v>99</v>
      </c>
      <c r="BG27">
        <v>0</v>
      </c>
      <c r="BH27">
        <v>0</v>
      </c>
      <c r="BI27" s="31">
        <f t="shared" si="5"/>
        <v>107</v>
      </c>
      <c r="BJ27">
        <f t="shared" si="6"/>
        <v>190.5</v>
      </c>
    </row>
    <row r="28" spans="1:62" x14ac:dyDescent="0.25">
      <c r="A28" s="1">
        <v>20</v>
      </c>
      <c r="B28" s="1" t="s">
        <v>202</v>
      </c>
      <c r="C28" s="1" t="s">
        <v>369</v>
      </c>
      <c r="D28" s="1" t="s">
        <v>203</v>
      </c>
      <c r="E28" s="1" t="s">
        <v>28</v>
      </c>
      <c r="F28" s="1" t="s">
        <v>204</v>
      </c>
      <c r="H28" s="59">
        <v>188</v>
      </c>
      <c r="I28" s="59">
        <v>0</v>
      </c>
      <c r="J28" s="60">
        <f t="shared" si="0"/>
        <v>188</v>
      </c>
      <c r="K28" s="59">
        <v>6</v>
      </c>
      <c r="L28" s="59">
        <v>7</v>
      </c>
      <c r="M28" s="59">
        <v>10</v>
      </c>
      <c r="N28" s="61">
        <v>10</v>
      </c>
      <c r="R28" s="63">
        <f t="shared" si="1"/>
        <v>0</v>
      </c>
      <c r="V28" s="64">
        <v>99</v>
      </c>
      <c r="Z28" s="66">
        <f t="shared" si="2"/>
        <v>0</v>
      </c>
      <c r="AD28" s="67">
        <v>99</v>
      </c>
      <c r="BC28">
        <f t="shared" si="3"/>
        <v>208</v>
      </c>
      <c r="BD28">
        <f t="shared" si="4"/>
        <v>188</v>
      </c>
      <c r="BE28" s="31">
        <f>IF($O$4&gt;0,(LARGE(($N28,$V28,$AD28,$AL28,$AT28,$BB28),1)),"0")</f>
        <v>99</v>
      </c>
      <c r="BG28">
        <v>0</v>
      </c>
      <c r="BH28">
        <v>0</v>
      </c>
      <c r="BI28" s="31">
        <f t="shared" si="5"/>
        <v>109</v>
      </c>
      <c r="BJ28">
        <f t="shared" si="6"/>
        <v>188</v>
      </c>
    </row>
    <row r="29" spans="1:62" x14ac:dyDescent="0.25">
      <c r="A29" s="1">
        <v>21</v>
      </c>
      <c r="B29" s="1" t="s">
        <v>207</v>
      </c>
      <c r="C29" s="1" t="s">
        <v>371</v>
      </c>
      <c r="D29" s="1" t="s">
        <v>208</v>
      </c>
      <c r="E29" s="1" t="s">
        <v>28</v>
      </c>
      <c r="F29" s="1" t="s">
        <v>178</v>
      </c>
      <c r="H29" s="59">
        <v>185.5</v>
      </c>
      <c r="I29" s="59">
        <v>0</v>
      </c>
      <c r="J29" s="60">
        <f t="shared" si="0"/>
        <v>185.5</v>
      </c>
      <c r="K29" s="59">
        <v>6</v>
      </c>
      <c r="L29" s="59">
        <v>7</v>
      </c>
      <c r="M29" s="59">
        <v>11</v>
      </c>
      <c r="N29" s="61">
        <v>11</v>
      </c>
      <c r="R29" s="63">
        <f t="shared" si="1"/>
        <v>0</v>
      </c>
      <c r="V29" s="64">
        <v>99</v>
      </c>
      <c r="Z29" s="66">
        <f t="shared" si="2"/>
        <v>0</v>
      </c>
      <c r="AD29" s="67">
        <v>99</v>
      </c>
      <c r="BC29">
        <f t="shared" si="3"/>
        <v>209</v>
      </c>
      <c r="BD29">
        <f t="shared" si="4"/>
        <v>185.5</v>
      </c>
      <c r="BE29" s="31">
        <f>IF($O$4&gt;0,(LARGE(($N29,$V29,$AD29,$AL29,$AT29,$BB29),1)),"0")</f>
        <v>99</v>
      </c>
      <c r="BG29">
        <v>0</v>
      </c>
      <c r="BH29">
        <v>0</v>
      </c>
      <c r="BI29" s="31">
        <f t="shared" si="5"/>
        <v>110</v>
      </c>
      <c r="BJ29">
        <f t="shared" si="6"/>
        <v>185.5</v>
      </c>
    </row>
    <row r="30" spans="1:62" x14ac:dyDescent="0.25">
      <c r="A30" s="1">
        <v>22</v>
      </c>
      <c r="B30" s="88" t="s">
        <v>509</v>
      </c>
      <c r="C30" s="88" t="s">
        <v>507</v>
      </c>
      <c r="D30" s="88" t="s">
        <v>508</v>
      </c>
      <c r="F30" s="1" t="s">
        <v>155</v>
      </c>
      <c r="J30" s="60">
        <f t="shared" si="0"/>
        <v>0</v>
      </c>
      <c r="N30" s="61">
        <v>99</v>
      </c>
      <c r="R30" s="63">
        <f t="shared" si="1"/>
        <v>0</v>
      </c>
      <c r="V30" s="64">
        <v>99</v>
      </c>
      <c r="X30" s="65">
        <v>185</v>
      </c>
      <c r="Z30" s="66">
        <f t="shared" si="2"/>
        <v>185</v>
      </c>
      <c r="AA30" s="65">
        <v>6</v>
      </c>
      <c r="AB30" s="65">
        <v>6.5</v>
      </c>
      <c r="AC30" s="65">
        <v>12</v>
      </c>
      <c r="AD30" s="67">
        <v>12</v>
      </c>
      <c r="BC30">
        <f t="shared" si="3"/>
        <v>210</v>
      </c>
      <c r="BD30">
        <f t="shared" si="4"/>
        <v>185</v>
      </c>
      <c r="BE30" s="31">
        <f>IF($O$4&gt;0,(LARGE(($N30,$V30,$AD30,$AL30,$AT30,$BB30),1)),"0")</f>
        <v>99</v>
      </c>
      <c r="BG30">
        <v>0</v>
      </c>
      <c r="BH30">
        <v>0</v>
      </c>
      <c r="BI30" s="31">
        <f t="shared" si="5"/>
        <v>111</v>
      </c>
      <c r="BJ30">
        <f t="shared" si="6"/>
        <v>185</v>
      </c>
    </row>
    <row r="31" spans="1:62" x14ac:dyDescent="0.25">
      <c r="A31" s="1">
        <v>23</v>
      </c>
      <c r="B31" s="1" t="s">
        <v>209</v>
      </c>
      <c r="C31" s="1" t="s">
        <v>372</v>
      </c>
      <c r="D31" s="1" t="s">
        <v>210</v>
      </c>
      <c r="E31" s="1" t="s">
        <v>28</v>
      </c>
      <c r="F31" s="1" t="s">
        <v>155</v>
      </c>
      <c r="H31" s="59">
        <v>184.5</v>
      </c>
      <c r="I31" s="59">
        <v>0</v>
      </c>
      <c r="J31" s="60">
        <f t="shared" si="0"/>
        <v>184.5</v>
      </c>
      <c r="K31" s="59">
        <v>6.5</v>
      </c>
      <c r="L31" s="59">
        <v>7</v>
      </c>
      <c r="M31" s="59">
        <v>13</v>
      </c>
      <c r="N31" s="61">
        <v>13</v>
      </c>
      <c r="R31" s="63">
        <f t="shared" si="1"/>
        <v>0</v>
      </c>
      <c r="V31" s="64">
        <v>99</v>
      </c>
      <c r="Z31" s="66">
        <f t="shared" si="2"/>
        <v>0</v>
      </c>
      <c r="AD31" s="67">
        <v>99</v>
      </c>
      <c r="BC31">
        <f t="shared" si="3"/>
        <v>211</v>
      </c>
      <c r="BD31">
        <f t="shared" si="4"/>
        <v>184.5</v>
      </c>
      <c r="BE31" s="31">
        <f>IF($O$4&gt;0,(LARGE(($N31,$V31,$AD31,$AL31,$AT31,$BB31),1)),"0")</f>
        <v>99</v>
      </c>
      <c r="BG31">
        <v>0</v>
      </c>
      <c r="BH31">
        <v>0</v>
      </c>
      <c r="BI31" s="31">
        <f t="shared" si="5"/>
        <v>112</v>
      </c>
      <c r="BJ31">
        <f t="shared" si="6"/>
        <v>184.5</v>
      </c>
    </row>
    <row r="32" spans="1:62" x14ac:dyDescent="0.25">
      <c r="A32" s="1">
        <v>24</v>
      </c>
      <c r="B32" s="88" t="s">
        <v>512</v>
      </c>
      <c r="C32" s="88" t="s">
        <v>510</v>
      </c>
      <c r="D32" s="88" t="s">
        <v>511</v>
      </c>
      <c r="F32" s="1" t="s">
        <v>186</v>
      </c>
      <c r="J32" s="60">
        <f t="shared" si="0"/>
        <v>0</v>
      </c>
      <c r="N32" s="61">
        <v>99</v>
      </c>
      <c r="R32" s="63">
        <f t="shared" si="1"/>
        <v>0</v>
      </c>
      <c r="V32" s="64">
        <v>99</v>
      </c>
      <c r="X32" s="65">
        <v>177.5</v>
      </c>
      <c r="Z32" s="66">
        <f t="shared" si="2"/>
        <v>177.5</v>
      </c>
      <c r="AA32" s="65">
        <v>6.5</v>
      </c>
      <c r="AB32" s="65">
        <v>6.5</v>
      </c>
      <c r="AC32" s="65">
        <v>14</v>
      </c>
      <c r="AD32" s="67">
        <v>14</v>
      </c>
      <c r="BC32">
        <f t="shared" si="3"/>
        <v>212</v>
      </c>
      <c r="BD32">
        <f t="shared" si="4"/>
        <v>177.5</v>
      </c>
      <c r="BE32" s="31">
        <f>IF($O$4&gt;0,(LARGE(($N32,$V32,$AD32,$AL32,$AT32,$BB32),1)),"0")</f>
        <v>99</v>
      </c>
      <c r="BG32">
        <v>0</v>
      </c>
      <c r="BH32">
        <v>0</v>
      </c>
      <c r="BI32" s="31">
        <f t="shared" si="5"/>
        <v>113</v>
      </c>
      <c r="BJ32">
        <f t="shared" si="6"/>
        <v>177.5</v>
      </c>
    </row>
    <row r="33" spans="1:62" x14ac:dyDescent="0.25">
      <c r="A33" s="1">
        <v>25</v>
      </c>
      <c r="B33" s="1" t="s">
        <v>441</v>
      </c>
      <c r="C33" s="1" t="s">
        <v>485</v>
      </c>
      <c r="D33" s="1" t="s">
        <v>442</v>
      </c>
      <c r="E33" s="1" t="s">
        <v>28</v>
      </c>
      <c r="F33" s="1" t="s">
        <v>204</v>
      </c>
      <c r="J33" s="60">
        <f t="shared" si="0"/>
        <v>0</v>
      </c>
      <c r="N33" s="61">
        <v>99</v>
      </c>
      <c r="P33" s="62">
        <v>178</v>
      </c>
      <c r="Q33" s="62">
        <v>0</v>
      </c>
      <c r="R33" s="63">
        <f t="shared" si="1"/>
        <v>178</v>
      </c>
      <c r="S33" s="62">
        <v>6</v>
      </c>
      <c r="T33" s="62">
        <v>6</v>
      </c>
      <c r="U33" s="62">
        <v>15</v>
      </c>
      <c r="V33" s="64">
        <v>15</v>
      </c>
      <c r="Z33" s="66">
        <f t="shared" si="2"/>
        <v>0</v>
      </c>
      <c r="AD33" s="67">
        <v>99</v>
      </c>
      <c r="BC33">
        <f t="shared" si="3"/>
        <v>213</v>
      </c>
      <c r="BD33">
        <f t="shared" si="4"/>
        <v>178</v>
      </c>
      <c r="BE33" s="31">
        <f>IF($O$4&gt;0,(LARGE(($N33,$V33,$AD33,$AL33,$AT33,$BB33),1)),"0")</f>
        <v>99</v>
      </c>
      <c r="BG33">
        <v>0</v>
      </c>
      <c r="BH33">
        <v>0</v>
      </c>
      <c r="BI33" s="31">
        <f t="shared" si="5"/>
        <v>114</v>
      </c>
      <c r="BJ33">
        <f t="shared" si="6"/>
        <v>178</v>
      </c>
    </row>
    <row r="34" spans="1:62" x14ac:dyDescent="0.25">
      <c r="A34" s="1">
        <v>26</v>
      </c>
      <c r="B34" s="1" t="s">
        <v>215</v>
      </c>
      <c r="C34" s="1" t="s">
        <v>374</v>
      </c>
      <c r="D34" s="1" t="s">
        <v>216</v>
      </c>
      <c r="E34" s="1" t="s">
        <v>28</v>
      </c>
      <c r="F34" s="1" t="s">
        <v>155</v>
      </c>
      <c r="H34" s="59">
        <v>181</v>
      </c>
      <c r="I34" s="59">
        <v>0</v>
      </c>
      <c r="J34" s="60">
        <f t="shared" si="0"/>
        <v>181</v>
      </c>
      <c r="K34" s="59">
        <v>6</v>
      </c>
      <c r="L34" s="59">
        <v>6.5</v>
      </c>
      <c r="M34" s="59">
        <v>16</v>
      </c>
      <c r="N34" s="61">
        <v>16</v>
      </c>
      <c r="R34" s="63">
        <f t="shared" si="1"/>
        <v>0</v>
      </c>
      <c r="V34" s="64">
        <v>99</v>
      </c>
      <c r="Z34" s="66">
        <f t="shared" si="2"/>
        <v>0</v>
      </c>
      <c r="AD34" s="67">
        <v>99</v>
      </c>
      <c r="BC34">
        <f t="shared" si="3"/>
        <v>214</v>
      </c>
      <c r="BD34">
        <f t="shared" si="4"/>
        <v>181</v>
      </c>
      <c r="BE34" s="31">
        <f>IF($O$4&gt;0,(LARGE(($N34,$V34,$AD34,$AL34,$AT34,$BB34),1)),"0")</f>
        <v>99</v>
      </c>
      <c r="BG34">
        <v>0</v>
      </c>
      <c r="BH34">
        <v>0</v>
      </c>
      <c r="BI34" s="31">
        <f t="shared" si="5"/>
        <v>115</v>
      </c>
      <c r="BJ34">
        <f t="shared" si="6"/>
        <v>181</v>
      </c>
    </row>
    <row r="35" spans="1:62" x14ac:dyDescent="0.25">
      <c r="A35" s="1">
        <v>27</v>
      </c>
      <c r="B35" s="1" t="s">
        <v>219</v>
      </c>
      <c r="C35" s="1" t="s">
        <v>376</v>
      </c>
      <c r="D35" s="1" t="s">
        <v>220</v>
      </c>
      <c r="E35" s="1" t="s">
        <v>28</v>
      </c>
      <c r="F35" s="1" t="s">
        <v>165</v>
      </c>
      <c r="H35" s="59">
        <v>180.5</v>
      </c>
      <c r="I35" s="59">
        <v>0</v>
      </c>
      <c r="J35" s="60">
        <f t="shared" si="0"/>
        <v>180.5</v>
      </c>
      <c r="K35" s="59">
        <v>6</v>
      </c>
      <c r="L35" s="59">
        <v>6</v>
      </c>
      <c r="M35" s="59">
        <v>17</v>
      </c>
      <c r="N35" s="61">
        <v>17</v>
      </c>
      <c r="R35" s="63">
        <f t="shared" si="1"/>
        <v>0</v>
      </c>
      <c r="V35" s="64">
        <v>99</v>
      </c>
      <c r="Z35" s="66">
        <f t="shared" si="2"/>
        <v>0</v>
      </c>
      <c r="AD35" s="67">
        <v>99</v>
      </c>
      <c r="BC35">
        <f t="shared" si="3"/>
        <v>215</v>
      </c>
      <c r="BD35">
        <f t="shared" si="4"/>
        <v>180.5</v>
      </c>
      <c r="BE35" s="31">
        <f>IF($O$4&gt;0,(LARGE(($N35,$V35,$AD35,$AL35,$AT35,$BB35),1)),"0")</f>
        <v>99</v>
      </c>
      <c r="BG35">
        <v>0</v>
      </c>
      <c r="BH35">
        <v>0</v>
      </c>
      <c r="BI35" s="31">
        <f t="shared" si="5"/>
        <v>116</v>
      </c>
      <c r="BJ35">
        <f t="shared" si="6"/>
        <v>180.5</v>
      </c>
    </row>
    <row r="36" spans="1:62" x14ac:dyDescent="0.25">
      <c r="A36" s="1">
        <v>28</v>
      </c>
      <c r="B36" s="1" t="s">
        <v>133</v>
      </c>
      <c r="C36" s="1" t="s">
        <v>341</v>
      </c>
      <c r="D36" s="1" t="s">
        <v>134</v>
      </c>
      <c r="E36" s="1" t="s">
        <v>28</v>
      </c>
      <c r="F36" s="1" t="s">
        <v>124</v>
      </c>
      <c r="J36" s="60">
        <f t="shared" si="0"/>
        <v>0</v>
      </c>
      <c r="N36" s="61">
        <v>99</v>
      </c>
      <c r="P36" s="62">
        <v>168</v>
      </c>
      <c r="Q36" s="62">
        <v>0</v>
      </c>
      <c r="R36" s="63">
        <f t="shared" si="1"/>
        <v>168</v>
      </c>
      <c r="S36" s="62">
        <v>5.5</v>
      </c>
      <c r="T36" s="62">
        <v>6</v>
      </c>
      <c r="U36" s="62">
        <v>18</v>
      </c>
      <c r="V36" s="64">
        <v>18</v>
      </c>
      <c r="Z36" s="66">
        <f t="shared" si="2"/>
        <v>0</v>
      </c>
      <c r="AD36" s="67">
        <v>99</v>
      </c>
      <c r="BC36">
        <f t="shared" si="3"/>
        <v>216</v>
      </c>
      <c r="BD36">
        <f t="shared" si="4"/>
        <v>168</v>
      </c>
      <c r="BE36" s="31">
        <f>IF($O$4&gt;0,(LARGE(($N36,$V36,$AD36,$AL36,$AT36,$BB36),1)),"0")</f>
        <v>99</v>
      </c>
      <c r="BG36">
        <v>0</v>
      </c>
      <c r="BH36">
        <v>0</v>
      </c>
      <c r="BI36" s="31">
        <f t="shared" si="5"/>
        <v>117</v>
      </c>
      <c r="BJ36">
        <f t="shared" si="6"/>
        <v>168</v>
      </c>
    </row>
    <row r="37" spans="1:62" x14ac:dyDescent="0.25">
      <c r="A37" s="1">
        <v>29</v>
      </c>
      <c r="B37" s="1" t="s">
        <v>443</v>
      </c>
      <c r="C37" s="1" t="s">
        <v>362</v>
      </c>
      <c r="D37" s="1" t="s">
        <v>444</v>
      </c>
      <c r="E37" s="1" t="s">
        <v>28</v>
      </c>
      <c r="F37" s="1" t="s">
        <v>155</v>
      </c>
      <c r="J37" s="60">
        <f t="shared" si="0"/>
        <v>0</v>
      </c>
      <c r="N37" s="61">
        <v>99</v>
      </c>
      <c r="P37" s="62">
        <v>167.5</v>
      </c>
      <c r="Q37" s="62">
        <v>0</v>
      </c>
      <c r="R37" s="63">
        <f t="shared" si="1"/>
        <v>167.5</v>
      </c>
      <c r="S37" s="62">
        <v>5</v>
      </c>
      <c r="T37" s="62">
        <v>5.5</v>
      </c>
      <c r="U37" s="62">
        <v>19</v>
      </c>
      <c r="V37" s="64">
        <v>19</v>
      </c>
      <c r="Z37" s="66">
        <f t="shared" si="2"/>
        <v>0</v>
      </c>
      <c r="AD37" s="67">
        <v>99</v>
      </c>
      <c r="BC37">
        <f t="shared" si="3"/>
        <v>217</v>
      </c>
      <c r="BD37">
        <f t="shared" si="4"/>
        <v>167.5</v>
      </c>
      <c r="BE37" s="31">
        <f>IF($O$4&gt;0,(LARGE(($N37,$V37,$AD37,$AL37,$AT37,$BB37),1)),"0")</f>
        <v>99</v>
      </c>
      <c r="BG37">
        <v>0</v>
      </c>
      <c r="BH37">
        <v>0</v>
      </c>
      <c r="BI37" s="31">
        <f t="shared" si="5"/>
        <v>118</v>
      </c>
      <c r="BJ37">
        <f t="shared" si="6"/>
        <v>167.5</v>
      </c>
    </row>
    <row r="38" spans="1:62" x14ac:dyDescent="0.25">
      <c r="A38" s="1">
        <v>30</v>
      </c>
      <c r="B38" s="1" t="s">
        <v>226</v>
      </c>
      <c r="C38" s="1" t="s">
        <v>379</v>
      </c>
      <c r="D38" s="1" t="s">
        <v>227</v>
      </c>
      <c r="E38" s="1" t="s">
        <v>28</v>
      </c>
      <c r="F38" s="1" t="s">
        <v>130</v>
      </c>
      <c r="H38" s="59">
        <v>177.5</v>
      </c>
      <c r="I38" s="59">
        <v>0</v>
      </c>
      <c r="J38" s="60">
        <f t="shared" si="0"/>
        <v>177.5</v>
      </c>
      <c r="K38" s="59">
        <v>6.5</v>
      </c>
      <c r="L38" s="59">
        <v>7</v>
      </c>
      <c r="M38" s="59">
        <v>21</v>
      </c>
      <c r="N38" s="61">
        <v>21</v>
      </c>
      <c r="R38" s="63">
        <f t="shared" si="1"/>
        <v>0</v>
      </c>
      <c r="V38" s="64">
        <v>99</v>
      </c>
      <c r="Z38" s="66">
        <f t="shared" si="2"/>
        <v>0</v>
      </c>
      <c r="AD38" s="67">
        <v>99</v>
      </c>
      <c r="BC38">
        <f t="shared" si="3"/>
        <v>219</v>
      </c>
      <c r="BD38">
        <f t="shared" si="4"/>
        <v>177.5</v>
      </c>
      <c r="BE38" s="31">
        <f>IF($O$4&gt;0,(LARGE(($N38,$V38,$AD38,$AL38,$AT38,$BB38),1)),"0")</f>
        <v>99</v>
      </c>
      <c r="BG38">
        <v>0</v>
      </c>
      <c r="BH38">
        <v>0</v>
      </c>
      <c r="BI38" s="31">
        <f t="shared" si="5"/>
        <v>120</v>
      </c>
      <c r="BJ38">
        <f t="shared" si="6"/>
        <v>177.5</v>
      </c>
    </row>
    <row r="39" spans="1:62" x14ac:dyDescent="0.25">
      <c r="A39" s="1">
        <v>31</v>
      </c>
      <c r="B39" s="1" t="s">
        <v>228</v>
      </c>
      <c r="C39" s="1" t="s">
        <v>380</v>
      </c>
      <c r="D39" s="1" t="s">
        <v>229</v>
      </c>
      <c r="E39" s="1" t="s">
        <v>28</v>
      </c>
      <c r="F39" s="1" t="s">
        <v>152</v>
      </c>
      <c r="H39" s="59">
        <v>170.5</v>
      </c>
      <c r="I39" s="59">
        <v>0</v>
      </c>
      <c r="J39" s="60">
        <f t="shared" si="0"/>
        <v>170.5</v>
      </c>
      <c r="K39" s="59">
        <v>5.5</v>
      </c>
      <c r="L39" s="59">
        <v>6</v>
      </c>
      <c r="M39" s="59">
        <v>22</v>
      </c>
      <c r="N39" s="61">
        <v>22</v>
      </c>
      <c r="R39" s="63">
        <f t="shared" si="1"/>
        <v>0</v>
      </c>
      <c r="V39" s="64">
        <v>99</v>
      </c>
      <c r="Z39" s="66">
        <f t="shared" si="2"/>
        <v>0</v>
      </c>
      <c r="AD39" s="67">
        <v>99</v>
      </c>
      <c r="BC39">
        <f t="shared" si="3"/>
        <v>220</v>
      </c>
      <c r="BD39">
        <f t="shared" si="4"/>
        <v>170.5</v>
      </c>
      <c r="BE39" s="31">
        <f>IF($O$4&gt;0,(LARGE(($N39,$V39,$AD39,$AL39,$AT39,$BB39),1)),"0")</f>
        <v>99</v>
      </c>
      <c r="BG39">
        <v>0</v>
      </c>
      <c r="BH39">
        <v>0</v>
      </c>
      <c r="BI39" s="31">
        <f t="shared" si="5"/>
        <v>121</v>
      </c>
      <c r="BJ39">
        <f t="shared" si="6"/>
        <v>170.5</v>
      </c>
    </row>
    <row r="40" spans="1:62" x14ac:dyDescent="0.25">
      <c r="A40" s="1">
        <v>32</v>
      </c>
      <c r="B40" s="1" t="s">
        <v>230</v>
      </c>
      <c r="C40" s="1" t="s">
        <v>381</v>
      </c>
      <c r="D40" s="1" t="s">
        <v>231</v>
      </c>
      <c r="E40" s="1" t="s">
        <v>28</v>
      </c>
      <c r="F40" s="1" t="s">
        <v>232</v>
      </c>
      <c r="H40" s="59">
        <v>0</v>
      </c>
      <c r="I40" s="59">
        <v>0</v>
      </c>
      <c r="J40" s="60">
        <f t="shared" si="0"/>
        <v>0</v>
      </c>
      <c r="M40" s="59">
        <v>23</v>
      </c>
      <c r="N40" s="61">
        <v>90</v>
      </c>
      <c r="R40" s="63">
        <f t="shared" si="1"/>
        <v>0</v>
      </c>
      <c r="V40" s="64">
        <v>99</v>
      </c>
      <c r="Z40" s="66">
        <f t="shared" si="2"/>
        <v>0</v>
      </c>
      <c r="AD40" s="67">
        <v>99</v>
      </c>
      <c r="BC40">
        <f t="shared" si="3"/>
        <v>288</v>
      </c>
      <c r="BD40">
        <f t="shared" si="4"/>
        <v>0</v>
      </c>
      <c r="BE40" s="31">
        <f>IF($O$4&gt;0,(LARGE(($N40,$V40,$AD40,$AL40,$AT40,$BB40),1)),"0")</f>
        <v>99</v>
      </c>
      <c r="BG40">
        <v>0</v>
      </c>
      <c r="BH40">
        <v>0</v>
      </c>
      <c r="BI40" s="31">
        <f t="shared" si="5"/>
        <v>189</v>
      </c>
      <c r="BJ40">
        <f t="shared" si="6"/>
        <v>0</v>
      </c>
    </row>
  </sheetData>
  <sheetProtection sheet="1" objects="1" scenarios="1"/>
  <sortState xmlns:xlrd2="http://schemas.microsoft.com/office/spreadsheetml/2017/richdata2" ref="A9:XFD41">
    <sortCondition ref="BI9"/>
  </sortState>
  <mergeCells count="32">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 ref="A1:BN1"/>
    <mergeCell ref="A3:B3"/>
    <mergeCell ref="C3:E3"/>
    <mergeCell ref="F3:N3"/>
    <mergeCell ref="O3:V3"/>
    <mergeCell ref="W3:BB5"/>
    <mergeCell ref="BC3:BK3"/>
    <mergeCell ref="BM3:BN7"/>
    <mergeCell ref="A4:B4"/>
    <mergeCell ref="C4:E4"/>
    <mergeCell ref="F4:N4"/>
    <mergeCell ref="O4:V4"/>
    <mergeCell ref="BC4:BK4"/>
    <mergeCell ref="A5:B5"/>
    <mergeCell ref="C5:E5"/>
    <mergeCell ref="F5:N5"/>
  </mergeCells>
  <conditionalFormatting sqref="X2:Y2 P2:Q2 H2:I2 AF2:AG2 AN2:AO2 AV2:AW2 H9:I65456 AV9:AW65456 P9:Q65456 X9:Y65456 AF9:AG65456 AN9:AO65456">
    <cfRule type="cellIs" dxfId="6" priority="1" stopIfTrue="1" operator="greaterThanOrEqual">
      <formula>$BL$6</formula>
    </cfRule>
  </conditionalFormatting>
  <dataValidations count="9">
    <dataValidation type="list" allowBlank="1" showInputMessage="1" showErrorMessage="1" sqref="BM1:BM2 BM9:BM65456" xr:uid="{00000000-0002-0000-0300-000001000000}">
      <formula1>"ja,nee"</formula1>
    </dataValidation>
    <dataValidation operator="lessThanOrEqual" allowBlank="1" showInputMessage="1" showErrorMessage="1" sqref="Z8:Z40 AH8 AP8 AX8 BC9:BE40 J1:J2 R1:R2 AX1:AX2 AP1:AP2 AH1:AH2 Z1:Z2 BC1:BK8 BL1:BL4 BL7:BL8 R8:R40 J8:J40 BI9:BJ40" xr:uid="{00000000-0002-0000-0300-000002000000}"/>
    <dataValidation type="decimal" allowBlank="1" showInputMessage="1" showErrorMessage="1" sqref="H1:I2 P1:Q2 AV1:AW2 AN1:AO2 AF1:AG2 X1:Y2 H8:I65456 X8:Y65456 P8:Q65456 AF8:AG65456 AN8:AO65456 AV8:AW65456" xr:uid="{00000000-0002-0000-0300-000003000000}">
      <formula1>0</formula1>
      <formula2>400</formula2>
    </dataValidation>
    <dataValidation type="decimal" allowBlank="1" showInputMessage="1" showErrorMessage="1" sqref="K1:L2 S1:T2 AY1:AZ2 AQ1:AR2 AI1:AJ2 AA1:AB2 K8:L65456 AA8:AB65456 S8:T65456 AI8:AJ65456 AQ8:AR65456 AY8:AZ65456" xr:uid="{00000000-0002-0000-0300-000004000000}">
      <formula1>0</formula1>
      <formula2>99</formula2>
    </dataValidation>
    <dataValidation type="whole" allowBlank="1" showInputMessage="1" showErrorMessage="1" sqref="M1:N2 U1:V2 BA1:BB2 AS1:AT2 AK1:AL2 AC1:AD2 M8:N65456 AC8:AD65456 U8:V65456 AK8:AL65456 AS8:AT65456 BA8:BB65456" xr:uid="{00000000-0002-0000-0300-000005000000}">
      <formula1>0</formula1>
      <formula2>999</formula2>
    </dataValidation>
    <dataValidation type="whole" operator="lessThanOrEqual" allowBlank="1" showInputMessage="1" showErrorMessage="1" sqref="BL6" xr:uid="{00000000-0002-0000-0300-000006000000}">
      <formula1>400</formula1>
    </dataValidation>
    <dataValidation type="whole" operator="lessThanOrEqual" allowBlank="1" showInputMessage="1" showErrorMessage="1" sqref="BL5" xr:uid="{00000000-0002-0000-0300-000007000000}">
      <formula1>99</formula1>
    </dataValidation>
    <dataValidation type="whole" allowBlank="1" showInputMessage="1" showErrorMessage="1" sqref="O3:V3" xr:uid="{00000000-0002-0000-0300-000008000000}">
      <formula1>0</formula1>
      <formula2>99</formula2>
    </dataValidation>
    <dataValidation type="decimal" operator="lessThanOrEqual" allowBlank="1" showInputMessage="1" showErrorMessage="1" sqref="J41:J65456 BK9:BL40 BC41:BL65456 Z41:Z65456 AH9:AH65456 AP9:AP65456 AX9:AX65456 R41:R65456 BG9:BH40" xr:uid="{00000000-0002-0000-0300-000000000000}">
      <formula1>100</formula1>
    </dataValidation>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9313" r:id="rId4" name="Button 1">
              <controlPr defaultSize="0" print="0" autoFill="0" autoPict="0" macro="[0]!KleinsteBepalen">
                <anchor moveWithCells="1" sizeWithCells="1">
                  <from>
                    <xdr:col>0</xdr:col>
                    <xdr:colOff>160020</xdr:colOff>
                    <xdr:row>5</xdr:row>
                    <xdr:rowOff>0</xdr:rowOff>
                  </from>
                  <to>
                    <xdr:col>2</xdr:col>
                    <xdr:colOff>487680</xdr:colOff>
                    <xdr:row>7</xdr:row>
                    <xdr:rowOff>7620</xdr:rowOff>
                  </to>
                </anchor>
              </controlPr>
            </control>
          </mc:Choice>
        </mc:AlternateContent>
        <mc:AlternateContent xmlns:mc="http://schemas.openxmlformats.org/markup-compatibility/2006">
          <mc:Choice Requires="x14">
            <control shapeId="269314" r:id="rId5" name="Button 2">
              <controlPr defaultSize="0" print="0" autoFill="0" autoPict="0" macro="[0]!Sort_Punten_1">
                <anchor moveWithCells="1" sizeWithCells="1">
                  <from>
                    <xdr:col>7</xdr:col>
                    <xdr:colOff>7620</xdr:colOff>
                    <xdr:row>7</xdr:row>
                    <xdr:rowOff>22860</xdr:rowOff>
                  </from>
                  <to>
                    <xdr:col>8</xdr:col>
                    <xdr:colOff>0</xdr:colOff>
                    <xdr:row>7</xdr:row>
                    <xdr:rowOff>190500</xdr:rowOff>
                  </to>
                </anchor>
              </controlPr>
            </control>
          </mc:Choice>
        </mc:AlternateContent>
        <mc:AlternateContent xmlns:mc="http://schemas.openxmlformats.org/markup-compatibility/2006">
          <mc:Choice Requires="x14">
            <control shapeId="269315" r:id="rId6" name="Button 3">
              <controlPr defaultSize="0" print="0" autoFill="0" autoPict="0" macro="[0]!Sort_Punten_2">
                <anchor moveWithCells="1" sizeWithCells="1">
                  <from>
                    <xdr:col>15</xdr:col>
                    <xdr:colOff>22860</xdr:colOff>
                    <xdr:row>7</xdr:row>
                    <xdr:rowOff>7620</xdr:rowOff>
                  </from>
                  <to>
                    <xdr:col>16</xdr:col>
                    <xdr:colOff>0</xdr:colOff>
                    <xdr:row>7</xdr:row>
                    <xdr:rowOff>160020</xdr:rowOff>
                  </to>
                </anchor>
              </controlPr>
            </control>
          </mc:Choice>
        </mc:AlternateContent>
        <mc:AlternateContent xmlns:mc="http://schemas.openxmlformats.org/markup-compatibility/2006">
          <mc:Choice Requires="x14">
            <control shapeId="269316" r:id="rId7" name="Button 4">
              <controlPr defaultSize="0" print="0" autoFill="0" autoPict="0" macro="[0]!Sort_Punten_3">
                <anchor moveWithCells="1" sizeWithCells="1">
                  <from>
                    <xdr:col>23</xdr:col>
                    <xdr:colOff>7620</xdr:colOff>
                    <xdr:row>7</xdr:row>
                    <xdr:rowOff>7620</xdr:rowOff>
                  </from>
                  <to>
                    <xdr:col>24</xdr:col>
                    <xdr:colOff>0</xdr:colOff>
                    <xdr:row>7</xdr:row>
                    <xdr:rowOff>190500</xdr:rowOff>
                  </to>
                </anchor>
              </controlPr>
            </control>
          </mc:Choice>
        </mc:AlternateContent>
        <mc:AlternateContent xmlns:mc="http://schemas.openxmlformats.org/markup-compatibility/2006">
          <mc:Choice Requires="x14">
            <control shapeId="269317" r:id="rId8" name="Button 5">
              <controlPr defaultSize="0" print="0" autoFill="0" autoPict="0" macro="[0]!Sort_Punten_4">
                <anchor moveWithCells="1" sizeWithCells="1">
                  <from>
                    <xdr:col>31</xdr:col>
                    <xdr:colOff>7620</xdr:colOff>
                    <xdr:row>7</xdr:row>
                    <xdr:rowOff>7620</xdr:rowOff>
                  </from>
                  <to>
                    <xdr:col>32</xdr:col>
                    <xdr:colOff>0</xdr:colOff>
                    <xdr:row>7</xdr:row>
                    <xdr:rowOff>182880</xdr:rowOff>
                  </to>
                </anchor>
              </controlPr>
            </control>
          </mc:Choice>
        </mc:AlternateContent>
        <mc:AlternateContent xmlns:mc="http://schemas.openxmlformats.org/markup-compatibility/2006">
          <mc:Choice Requires="x14">
            <control shapeId="269318" r:id="rId9" name="Button 6">
              <controlPr defaultSize="0" print="0" autoFill="0" autoPict="0" macro="[0]!verbergen">
                <anchor moveWithCells="1" sizeWithCells="1">
                  <from>
                    <xdr:col>64</xdr:col>
                    <xdr:colOff>7620</xdr:colOff>
                    <xdr:row>2</xdr:row>
                    <xdr:rowOff>7620</xdr:rowOff>
                  </from>
                  <to>
                    <xdr:col>66</xdr:col>
                    <xdr:colOff>0</xdr:colOff>
                    <xdr:row>4</xdr:row>
                    <xdr:rowOff>0</xdr:rowOff>
                  </to>
                </anchor>
              </controlPr>
            </control>
          </mc:Choice>
        </mc:AlternateContent>
        <mc:AlternateContent xmlns:mc="http://schemas.openxmlformats.org/markup-compatibility/2006">
          <mc:Choice Requires="x14">
            <control shapeId="269319" r:id="rId10" name="Button 7">
              <controlPr defaultSize="0" print="0" autoFill="0" autoPict="0" macro="[0]!Sort_Pl_Punten_1">
                <anchor moveWithCells="1" sizeWithCells="1">
                  <from>
                    <xdr:col>13</xdr:col>
                    <xdr:colOff>7620</xdr:colOff>
                    <xdr:row>6</xdr:row>
                    <xdr:rowOff>152400</xdr:rowOff>
                  </from>
                  <to>
                    <xdr:col>13</xdr:col>
                    <xdr:colOff>251460</xdr:colOff>
                    <xdr:row>8</xdr:row>
                    <xdr:rowOff>0</xdr:rowOff>
                  </to>
                </anchor>
              </controlPr>
            </control>
          </mc:Choice>
        </mc:AlternateContent>
        <mc:AlternateContent xmlns:mc="http://schemas.openxmlformats.org/markup-compatibility/2006">
          <mc:Choice Requires="x14">
            <control shapeId="269320" r:id="rId11" name="Button 8">
              <controlPr defaultSize="0" print="0" autoFill="0" autoPict="0" macro="[0]!Sort_Pl_Punten_2">
                <anchor moveWithCells="1" sizeWithCells="1">
                  <from>
                    <xdr:col>20</xdr:col>
                    <xdr:colOff>190500</xdr:colOff>
                    <xdr:row>7</xdr:row>
                    <xdr:rowOff>7620</xdr:rowOff>
                  </from>
                  <to>
                    <xdr:col>21</xdr:col>
                    <xdr:colOff>251460</xdr:colOff>
                    <xdr:row>8</xdr:row>
                    <xdr:rowOff>0</xdr:rowOff>
                  </to>
                </anchor>
              </controlPr>
            </control>
          </mc:Choice>
        </mc:AlternateContent>
        <mc:AlternateContent xmlns:mc="http://schemas.openxmlformats.org/markup-compatibility/2006">
          <mc:Choice Requires="x14">
            <control shapeId="269321" r:id="rId12" name="Button 9">
              <controlPr defaultSize="0" print="0" autoFill="0" autoPict="0" macro="[0]!Sort_Pl_Punten_3">
                <anchor moveWithCells="1" sizeWithCells="1">
                  <from>
                    <xdr:col>29</xdr:col>
                    <xdr:colOff>0</xdr:colOff>
                    <xdr:row>7</xdr:row>
                    <xdr:rowOff>30480</xdr:rowOff>
                  </from>
                  <to>
                    <xdr:col>30</xdr:col>
                    <xdr:colOff>0</xdr:colOff>
                    <xdr:row>8</xdr:row>
                    <xdr:rowOff>0</xdr:rowOff>
                  </to>
                </anchor>
              </controlPr>
            </control>
          </mc:Choice>
        </mc:AlternateContent>
        <mc:AlternateContent xmlns:mc="http://schemas.openxmlformats.org/markup-compatibility/2006">
          <mc:Choice Requires="x14">
            <control shapeId="269322" r:id="rId13" name="Button 10">
              <controlPr defaultSize="0" print="0" autoFill="0" autoPict="0" macro="[0]!Sort_Pl_Punten_4">
                <anchor moveWithCells="1" sizeWithCells="1">
                  <from>
                    <xdr:col>37</xdr:col>
                    <xdr:colOff>22860</xdr:colOff>
                    <xdr:row>7</xdr:row>
                    <xdr:rowOff>0</xdr:rowOff>
                  </from>
                  <to>
                    <xdr:col>37</xdr:col>
                    <xdr:colOff>236220</xdr:colOff>
                    <xdr:row>7</xdr:row>
                    <xdr:rowOff>312420</xdr:rowOff>
                  </to>
                </anchor>
              </controlPr>
            </control>
          </mc:Choice>
        </mc:AlternateContent>
        <mc:AlternateContent xmlns:mc="http://schemas.openxmlformats.org/markup-compatibility/2006">
          <mc:Choice Requires="x14">
            <control shapeId="269323" r:id="rId14" name="Button 11">
              <controlPr defaultSize="0" print="0" autoFill="0" autoPict="0" macro="[0]!Sort_Beste_Punten">
                <anchor moveWithCells="1" sizeWithCells="1">
                  <from>
                    <xdr:col>57</xdr:col>
                    <xdr:colOff>0</xdr:colOff>
                    <xdr:row>7</xdr:row>
                    <xdr:rowOff>22860</xdr:rowOff>
                  </from>
                  <to>
                    <xdr:col>60</xdr:col>
                    <xdr:colOff>388620</xdr:colOff>
                    <xdr:row>7</xdr:row>
                    <xdr:rowOff>312420</xdr:rowOff>
                  </to>
                </anchor>
              </controlPr>
            </control>
          </mc:Choice>
        </mc:AlternateContent>
        <mc:AlternateContent xmlns:mc="http://schemas.openxmlformats.org/markup-compatibility/2006">
          <mc:Choice Requires="x14">
            <control shapeId="269324" r:id="rId15" name="Button 12">
              <controlPr defaultSize="0" print="0" autoFill="0" autoPict="0" macro="[0]!Sort_Totaal_Punten">
                <anchor moveWithCells="1" sizeWithCells="1">
                  <from>
                    <xdr:col>61</xdr:col>
                    <xdr:colOff>0</xdr:colOff>
                    <xdr:row>7</xdr:row>
                    <xdr:rowOff>30480</xdr:rowOff>
                  </from>
                  <to>
                    <xdr:col>61</xdr:col>
                    <xdr:colOff>0</xdr:colOff>
                    <xdr:row>8</xdr:row>
                    <xdr:rowOff>0</xdr:rowOff>
                  </to>
                </anchor>
              </controlPr>
            </control>
          </mc:Choice>
        </mc:AlternateContent>
        <mc:AlternateContent xmlns:mc="http://schemas.openxmlformats.org/markup-compatibility/2006">
          <mc:Choice Requires="x14">
            <control shapeId="269325" r:id="rId16" name="Button 13">
              <controlPr defaultSize="0" print="0" autoFill="0" autoPict="0" macro="[0]!Sort_Plaatsing">
                <anchor moveWithCells="1" sizeWithCells="1">
                  <from>
                    <xdr:col>0</xdr:col>
                    <xdr:colOff>0</xdr:colOff>
                    <xdr:row>7</xdr:row>
                    <xdr:rowOff>30480</xdr:rowOff>
                  </from>
                  <to>
                    <xdr:col>1</xdr:col>
                    <xdr:colOff>7620</xdr:colOff>
                    <xdr:row>8</xdr:row>
                    <xdr:rowOff>0</xdr:rowOff>
                  </to>
                </anchor>
              </controlPr>
            </control>
          </mc:Choice>
        </mc:AlternateContent>
        <mc:AlternateContent xmlns:mc="http://schemas.openxmlformats.org/markup-compatibility/2006">
          <mc:Choice Requires="x14">
            <control shapeId="269326" r:id="rId17" name="Button 14">
              <controlPr defaultSize="0" print="0" autoFill="0" autoPict="0" macro="[0]!Sort_Punten_5">
                <anchor moveWithCells="1" sizeWithCells="1">
                  <from>
                    <xdr:col>39</xdr:col>
                    <xdr:colOff>7620</xdr:colOff>
                    <xdr:row>7</xdr:row>
                    <xdr:rowOff>7620</xdr:rowOff>
                  </from>
                  <to>
                    <xdr:col>40</xdr:col>
                    <xdr:colOff>0</xdr:colOff>
                    <xdr:row>7</xdr:row>
                    <xdr:rowOff>182880</xdr:rowOff>
                  </to>
                </anchor>
              </controlPr>
            </control>
          </mc:Choice>
        </mc:AlternateContent>
        <mc:AlternateContent xmlns:mc="http://schemas.openxmlformats.org/markup-compatibility/2006">
          <mc:Choice Requires="x14">
            <control shapeId="269327" r:id="rId18" name="Button 15">
              <controlPr defaultSize="0" print="0" autoFill="0" autoPict="0" macro="[0]!Sort_Pl_Punten_5">
                <anchor moveWithCells="1" sizeWithCells="1">
                  <from>
                    <xdr:col>45</xdr:col>
                    <xdr:colOff>7620</xdr:colOff>
                    <xdr:row>7</xdr:row>
                    <xdr:rowOff>7620</xdr:rowOff>
                  </from>
                  <to>
                    <xdr:col>45</xdr:col>
                    <xdr:colOff>251460</xdr:colOff>
                    <xdr:row>8</xdr:row>
                    <xdr:rowOff>0</xdr:rowOff>
                  </to>
                </anchor>
              </controlPr>
            </control>
          </mc:Choice>
        </mc:AlternateContent>
        <mc:AlternateContent xmlns:mc="http://schemas.openxmlformats.org/markup-compatibility/2006">
          <mc:Choice Requires="x14">
            <control shapeId="269328" r:id="rId19" name="Button 16">
              <controlPr defaultSize="0" print="0" autoFill="0" autoPict="0" macro="[0]!Sort_Punten_6">
                <anchor moveWithCells="1" sizeWithCells="1">
                  <from>
                    <xdr:col>47</xdr:col>
                    <xdr:colOff>7620</xdr:colOff>
                    <xdr:row>7</xdr:row>
                    <xdr:rowOff>7620</xdr:rowOff>
                  </from>
                  <to>
                    <xdr:col>48</xdr:col>
                    <xdr:colOff>0</xdr:colOff>
                    <xdr:row>7</xdr:row>
                    <xdr:rowOff>182880</xdr:rowOff>
                  </to>
                </anchor>
              </controlPr>
            </control>
          </mc:Choice>
        </mc:AlternateContent>
        <mc:AlternateContent xmlns:mc="http://schemas.openxmlformats.org/markup-compatibility/2006">
          <mc:Choice Requires="x14">
            <control shapeId="269329" r:id="rId20" name="Button 17">
              <controlPr defaultSize="0" print="0" autoFill="0" autoPict="0" macro="[0]!Sort_Pl_Punten_6">
                <anchor moveWithCells="1" sizeWithCells="1">
                  <from>
                    <xdr:col>53</xdr:col>
                    <xdr:colOff>22860</xdr:colOff>
                    <xdr:row>7</xdr:row>
                    <xdr:rowOff>7620</xdr:rowOff>
                  </from>
                  <to>
                    <xdr:col>53</xdr:col>
                    <xdr:colOff>251460</xdr:colOff>
                    <xdr:row>8</xdr:row>
                    <xdr:rowOff>0</xdr:rowOff>
                  </to>
                </anchor>
              </controlPr>
            </control>
          </mc:Choice>
        </mc:AlternateContent>
        <mc:AlternateContent xmlns:mc="http://schemas.openxmlformats.org/markup-compatibility/2006">
          <mc:Choice Requires="x14">
            <control shapeId="269330" r:id="rId21" name="Button 18">
              <controlPr defaultSize="0" print="0" autoFill="0" autoPict="0" macro="[0]!Verberg_Ex_Aequo_1">
                <anchor moveWithCells="1" sizeWithCells="1">
                  <from>
                    <xdr:col>10</xdr:col>
                    <xdr:colOff>22860</xdr:colOff>
                    <xdr:row>7</xdr:row>
                    <xdr:rowOff>7620</xdr:rowOff>
                  </from>
                  <to>
                    <xdr:col>11</xdr:col>
                    <xdr:colOff>190500</xdr:colOff>
                    <xdr:row>8</xdr:row>
                    <xdr:rowOff>0</xdr:rowOff>
                  </to>
                </anchor>
              </controlPr>
            </control>
          </mc:Choice>
        </mc:AlternateContent>
        <mc:AlternateContent xmlns:mc="http://schemas.openxmlformats.org/markup-compatibility/2006">
          <mc:Choice Requires="x14">
            <control shapeId="269331" r:id="rId22" name="Button 19">
              <controlPr defaultSize="0" print="0" autoFill="0" autoPict="0" macro="[0]!Verberg_Ex_Aequo_2">
                <anchor moveWithCells="1" sizeWithCells="1">
                  <from>
                    <xdr:col>18</xdr:col>
                    <xdr:colOff>22860</xdr:colOff>
                    <xdr:row>7</xdr:row>
                    <xdr:rowOff>7620</xdr:rowOff>
                  </from>
                  <to>
                    <xdr:col>19</xdr:col>
                    <xdr:colOff>190500</xdr:colOff>
                    <xdr:row>8</xdr:row>
                    <xdr:rowOff>0</xdr:rowOff>
                  </to>
                </anchor>
              </controlPr>
            </control>
          </mc:Choice>
        </mc:AlternateContent>
        <mc:AlternateContent xmlns:mc="http://schemas.openxmlformats.org/markup-compatibility/2006">
          <mc:Choice Requires="x14">
            <control shapeId="269332" r:id="rId23" name="Button 20">
              <controlPr defaultSize="0" print="0" autoFill="0" autoPict="0" macro="[0]!Verberg_Ex_Aequo_3">
                <anchor moveWithCells="1" sizeWithCells="1">
                  <from>
                    <xdr:col>26</xdr:col>
                    <xdr:colOff>45720</xdr:colOff>
                    <xdr:row>7</xdr:row>
                    <xdr:rowOff>7620</xdr:rowOff>
                  </from>
                  <to>
                    <xdr:col>27</xdr:col>
                    <xdr:colOff>220980</xdr:colOff>
                    <xdr:row>7</xdr:row>
                    <xdr:rowOff>304800</xdr:rowOff>
                  </to>
                </anchor>
              </controlPr>
            </control>
          </mc:Choice>
        </mc:AlternateContent>
        <mc:AlternateContent xmlns:mc="http://schemas.openxmlformats.org/markup-compatibility/2006">
          <mc:Choice Requires="x14">
            <control shapeId="269333" r:id="rId24" name="Button 21">
              <controlPr defaultSize="0" print="0" autoFill="0" autoPict="0" macro="[0]!Verberg_Ex_Aequo_4">
                <anchor moveWithCells="1" sizeWithCells="1">
                  <from>
                    <xdr:col>30</xdr:col>
                    <xdr:colOff>0</xdr:colOff>
                    <xdr:row>7</xdr:row>
                    <xdr:rowOff>0</xdr:rowOff>
                  </from>
                  <to>
                    <xdr:col>35</xdr:col>
                    <xdr:colOff>198120</xdr:colOff>
                    <xdr:row>7</xdr:row>
                    <xdr:rowOff>312420</xdr:rowOff>
                  </to>
                </anchor>
              </controlPr>
            </control>
          </mc:Choice>
        </mc:AlternateContent>
        <mc:AlternateContent xmlns:mc="http://schemas.openxmlformats.org/markup-compatibility/2006">
          <mc:Choice Requires="x14">
            <control shapeId="269334" r:id="rId25" name="Button 22">
              <controlPr defaultSize="0" print="0" autoFill="0" autoPict="0" macro="[0]!Verberg_Ex_Aequo_5">
                <anchor moveWithCells="1" sizeWithCells="1">
                  <from>
                    <xdr:col>38</xdr:col>
                    <xdr:colOff>0</xdr:colOff>
                    <xdr:row>7</xdr:row>
                    <xdr:rowOff>7620</xdr:rowOff>
                  </from>
                  <to>
                    <xdr:col>38</xdr:col>
                    <xdr:colOff>0</xdr:colOff>
                    <xdr:row>8</xdr:row>
                    <xdr:rowOff>0</xdr:rowOff>
                  </to>
                </anchor>
              </controlPr>
            </control>
          </mc:Choice>
        </mc:AlternateContent>
        <mc:AlternateContent xmlns:mc="http://schemas.openxmlformats.org/markup-compatibility/2006">
          <mc:Choice Requires="x14">
            <control shapeId="269335" r:id="rId26" name="Button 23">
              <controlPr defaultSize="0" print="0" autoFill="0" autoPict="0" macro="[0]!Verberg_Ex_Aequo_6">
                <anchor moveWithCells="1" sizeWithCells="1">
                  <from>
                    <xdr:col>46</xdr:col>
                    <xdr:colOff>0</xdr:colOff>
                    <xdr:row>7</xdr:row>
                    <xdr:rowOff>0</xdr:rowOff>
                  </from>
                  <to>
                    <xdr:col>46</xdr:col>
                    <xdr:colOff>0</xdr:colOff>
                    <xdr:row>7</xdr:row>
                    <xdr:rowOff>312420</xdr:rowOff>
                  </to>
                </anchor>
              </controlPr>
            </control>
          </mc:Choice>
        </mc:AlternateContent>
        <mc:AlternateContent xmlns:mc="http://schemas.openxmlformats.org/markup-compatibility/2006">
          <mc:Choice Requires="x14">
            <control shapeId="269336" r:id="rId27" name="Button 24">
              <controlPr defaultSize="0" print="0" autoFill="0" autoPict="0" macro="[0]!Sort_Naam">
                <anchor moveWithCells="1" sizeWithCells="1">
                  <from>
                    <xdr:col>2</xdr:col>
                    <xdr:colOff>0</xdr:colOff>
                    <xdr:row>7</xdr:row>
                    <xdr:rowOff>7620</xdr:rowOff>
                  </from>
                  <to>
                    <xdr:col>3</xdr:col>
                    <xdr:colOff>0</xdr:colOff>
                    <xdr:row>7</xdr:row>
                    <xdr:rowOff>190500</xdr:rowOff>
                  </to>
                </anchor>
              </controlPr>
            </control>
          </mc:Choice>
        </mc:AlternateContent>
        <mc:AlternateContent xmlns:mc="http://schemas.openxmlformats.org/markup-compatibility/2006">
          <mc:Choice Requires="x14">
            <control shapeId="269337" r:id="rId28" name="Button 25">
              <controlPr defaultSize="0" print="0" autoFill="0" autoPict="0" macro="[0]!Verberg_Ex_Aequo_5">
                <anchor moveWithCells="1" sizeWithCells="1">
                  <from>
                    <xdr:col>38</xdr:col>
                    <xdr:colOff>0</xdr:colOff>
                    <xdr:row>7</xdr:row>
                    <xdr:rowOff>0</xdr:rowOff>
                  </from>
                  <to>
                    <xdr:col>43</xdr:col>
                    <xdr:colOff>198120</xdr:colOff>
                    <xdr:row>7</xdr:row>
                    <xdr:rowOff>312420</xdr:rowOff>
                  </to>
                </anchor>
              </controlPr>
            </control>
          </mc:Choice>
        </mc:AlternateContent>
        <mc:AlternateContent xmlns:mc="http://schemas.openxmlformats.org/markup-compatibility/2006">
          <mc:Choice Requires="x14">
            <control shapeId="269338" r:id="rId29" name="Button 26">
              <controlPr defaultSize="0" print="0" autoFill="0" autoPict="0" macro="[0]!Verberg_Ex_Aequo_6">
                <anchor moveWithCells="1" sizeWithCells="1">
                  <from>
                    <xdr:col>46</xdr:col>
                    <xdr:colOff>0</xdr:colOff>
                    <xdr:row>7</xdr:row>
                    <xdr:rowOff>0</xdr:rowOff>
                  </from>
                  <to>
                    <xdr:col>51</xdr:col>
                    <xdr:colOff>198120</xdr:colOff>
                    <xdr:row>7</xdr:row>
                    <xdr:rowOff>312420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76"/>
  <dimension ref="A1:BN27"/>
  <sheetViews>
    <sheetView tabSelected="1" workbookViewId="0">
      <pane xSplit="5" ySplit="8" topLeftCell="F9" activePane="bottomRight" state="frozen"/>
      <selection activeCell="C5" sqref="C5:E5"/>
      <selection pane="topRight" activeCell="C5" sqref="C5:E5"/>
      <selection pane="bottomLeft" activeCell="C5" sqref="C5:E5"/>
      <selection pane="bottomRight" activeCell="A10" sqref="A10"/>
    </sheetView>
  </sheetViews>
  <sheetFormatPr defaultColWidth="9.109375" defaultRowHeight="13.2" x14ac:dyDescent="0.25"/>
  <cols>
    <col min="1" max="1" width="3.33203125" style="1" bestFit="1" customWidth="1"/>
    <col min="2" max="2" width="10.109375" style="1" customWidth="1"/>
    <col min="3" max="4" width="22.6640625" style="1" customWidth="1"/>
    <col min="5" max="5" width="4.109375" style="1" hidden="1" customWidth="1"/>
    <col min="6" max="6" width="18.6640625" style="1" customWidth="1"/>
    <col min="7" max="7" width="2.6640625" style="59" customWidth="1"/>
    <col min="8" max="8" width="5.77734375" style="59" customWidth="1"/>
    <col min="9" max="9" width="5.77734375" style="59" hidden="1" customWidth="1"/>
    <col min="10" max="10" width="5.77734375" style="60" hidden="1" customWidth="1"/>
    <col min="11" max="12" width="3.77734375" style="59" customWidth="1"/>
    <col min="13" max="13" width="3" style="59" customWidth="1"/>
    <col min="14" max="14" width="3.88671875" style="61" customWidth="1"/>
    <col min="15" max="15" width="2.6640625" style="62" customWidth="1"/>
    <col min="16" max="16" width="5.77734375" style="62" customWidth="1"/>
    <col min="17" max="17" width="5.77734375" style="62" hidden="1" customWidth="1"/>
    <col min="18" max="18" width="5.77734375" style="63" hidden="1" customWidth="1"/>
    <col min="19" max="20" width="3.77734375" style="62" customWidth="1"/>
    <col min="21" max="21" width="3" style="62" customWidth="1"/>
    <col min="22" max="22" width="3.88671875" style="64" customWidth="1"/>
    <col min="23" max="23" width="2.6640625" style="65" customWidth="1"/>
    <col min="24" max="24" width="5.77734375" style="65" customWidth="1"/>
    <col min="25" max="25" width="5.77734375" style="65" hidden="1" customWidth="1"/>
    <col min="26" max="26" width="5.77734375" style="66" hidden="1" customWidth="1"/>
    <col min="27" max="28" width="3.77734375" style="65" customWidth="1"/>
    <col min="29" max="29" width="3" style="65" customWidth="1"/>
    <col min="30" max="30" width="3.88671875" style="67" customWidth="1"/>
    <col min="31" max="31" width="2.6640625" style="62" hidden="1" customWidth="1"/>
    <col min="32" max="33" width="5.77734375" style="62" hidden="1" customWidth="1"/>
    <col min="34" max="34" width="5.77734375" style="63" hidden="1" customWidth="1"/>
    <col min="35" max="36" width="3.77734375" style="62" hidden="1" customWidth="1"/>
    <col min="37" max="37" width="3" style="62" hidden="1" customWidth="1"/>
    <col min="38" max="38" width="3.88671875" style="64" hidden="1" customWidth="1"/>
    <col min="39" max="39" width="2.6640625" style="65" hidden="1" customWidth="1"/>
    <col min="40" max="41" width="5.77734375" style="65" hidden="1" customWidth="1"/>
    <col min="42" max="42" width="5.77734375" style="66" hidden="1" customWidth="1"/>
    <col min="43" max="44" width="3.77734375" style="65" hidden="1" customWidth="1"/>
    <col min="45" max="45" width="3" style="65" hidden="1" customWidth="1"/>
    <col min="46" max="46" width="3.88671875" style="67" hidden="1" customWidth="1"/>
    <col min="47" max="47" width="2.6640625" style="62" hidden="1" customWidth="1"/>
    <col min="48" max="49" width="5.77734375" style="62" hidden="1" customWidth="1"/>
    <col min="50" max="50" width="5.77734375" style="63" hidden="1" customWidth="1"/>
    <col min="51" max="52" width="3.77734375" style="62" hidden="1" customWidth="1"/>
    <col min="53" max="53" width="3" style="62" hidden="1" customWidth="1"/>
    <col min="54" max="54" width="3.88671875" style="62" hidden="1" customWidth="1"/>
    <col min="55" max="55" width="5.33203125" customWidth="1"/>
    <col min="56" max="56" width="6.109375" hidden="1" customWidth="1"/>
    <col min="57" max="57" width="5.33203125" customWidth="1"/>
    <col min="58" max="58" width="5.33203125" hidden="1" customWidth="1"/>
    <col min="59" max="60" width="6" hidden="1" customWidth="1"/>
    <col min="61" max="61" width="6" customWidth="1"/>
    <col min="62" max="62" width="6" hidden="1" customWidth="1"/>
    <col min="63" max="63" width="4" style="1" customWidth="1"/>
    <col min="64" max="64" width="4.88671875" style="1" customWidth="1"/>
    <col min="65" max="65" width="5.5546875" style="1" customWidth="1"/>
    <col min="66" max="66" width="17.33203125" style="1" customWidth="1"/>
  </cols>
  <sheetData>
    <row r="1" spans="1:66" x14ac:dyDescent="0.25">
      <c r="A1" s="89" t="s">
        <v>8</v>
      </c>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c r="AE1" s="90"/>
      <c r="AF1" s="90"/>
      <c r="AG1" s="90"/>
      <c r="AH1" s="90"/>
      <c r="AI1" s="90"/>
      <c r="AJ1" s="90"/>
      <c r="AK1" s="90"/>
      <c r="AL1" s="90"/>
      <c r="AM1" s="90"/>
      <c r="AN1" s="90"/>
      <c r="AO1" s="90"/>
      <c r="AP1" s="90"/>
      <c r="AQ1" s="90"/>
      <c r="AR1" s="90"/>
      <c r="AS1" s="90"/>
      <c r="AT1" s="90"/>
      <c r="AU1" s="90"/>
      <c r="AV1" s="90"/>
      <c r="AW1" s="90"/>
      <c r="AX1" s="90"/>
      <c r="AY1" s="90"/>
      <c r="AZ1" s="90"/>
      <c r="BA1" s="90"/>
      <c r="BB1" s="90"/>
      <c r="BC1" s="90"/>
      <c r="BD1" s="90"/>
      <c r="BE1" s="90"/>
      <c r="BF1" s="90"/>
      <c r="BG1" s="90"/>
      <c r="BH1" s="90"/>
      <c r="BI1" s="90"/>
      <c r="BJ1" s="90"/>
      <c r="BK1" s="90"/>
      <c r="BL1" s="90"/>
      <c r="BM1" s="90"/>
      <c r="BN1" s="91"/>
    </row>
    <row r="2" spans="1:66" ht="12.75" hidden="1" customHeight="1" x14ac:dyDescent="0.25">
      <c r="A2" s="7"/>
      <c r="B2" s="7"/>
      <c r="C2" s="7">
        <v>1</v>
      </c>
      <c r="D2" s="7">
        <f>FLOOR((C2+3)/4,1)</f>
        <v>1</v>
      </c>
      <c r="E2" s="7"/>
      <c r="F2" s="7"/>
      <c r="G2" s="58"/>
      <c r="H2" s="58">
        <v>192</v>
      </c>
      <c r="I2" s="60">
        <v>190</v>
      </c>
      <c r="J2" s="60">
        <f>H2+I2</f>
        <v>382</v>
      </c>
      <c r="K2" s="60"/>
      <c r="L2" s="60"/>
      <c r="M2" s="60"/>
      <c r="N2" s="70">
        <v>1</v>
      </c>
      <c r="O2" s="63"/>
      <c r="P2" s="63">
        <v>193</v>
      </c>
      <c r="Q2" s="63">
        <v>193</v>
      </c>
      <c r="R2" s="63">
        <f>P2+Q2</f>
        <v>386</v>
      </c>
      <c r="S2" s="63"/>
      <c r="T2" s="63"/>
      <c r="U2" s="63"/>
      <c r="V2" s="71">
        <v>2</v>
      </c>
      <c r="W2" s="66"/>
      <c r="X2" s="66">
        <v>198</v>
      </c>
      <c r="Y2" s="66">
        <v>198</v>
      </c>
      <c r="Z2" s="66">
        <f>X2+Y2</f>
        <v>396</v>
      </c>
      <c r="AA2" s="66"/>
      <c r="AB2" s="66"/>
      <c r="AC2" s="66"/>
      <c r="AD2" s="72">
        <v>3</v>
      </c>
      <c r="AE2" s="63"/>
      <c r="AF2" s="63">
        <v>177</v>
      </c>
      <c r="AG2" s="63">
        <v>177</v>
      </c>
      <c r="AH2" s="63">
        <f>AF2+AG2</f>
        <v>354</v>
      </c>
      <c r="AI2" s="63"/>
      <c r="AJ2" s="63"/>
      <c r="AK2" s="63"/>
      <c r="AL2" s="71">
        <v>4</v>
      </c>
      <c r="AM2" s="66"/>
      <c r="AN2" s="66">
        <v>178</v>
      </c>
      <c r="AO2" s="66">
        <v>178</v>
      </c>
      <c r="AP2" s="66">
        <f>AN2+AO2</f>
        <v>356</v>
      </c>
      <c r="AQ2" s="66"/>
      <c r="AR2" s="66"/>
      <c r="AS2" s="66"/>
      <c r="AT2" s="72">
        <v>5</v>
      </c>
      <c r="AU2" s="63"/>
      <c r="AV2" s="63">
        <v>179</v>
      </c>
      <c r="AW2" s="63">
        <v>179</v>
      </c>
      <c r="AX2" s="63">
        <f>AV2+AW2</f>
        <v>358</v>
      </c>
      <c r="AY2" s="63"/>
      <c r="AZ2" s="63"/>
      <c r="BA2" s="63"/>
      <c r="BB2" s="63">
        <v>6</v>
      </c>
      <c r="BC2">
        <f>N2+V2+AD2+AL2+AT2+BB2</f>
        <v>21</v>
      </c>
      <c r="BD2">
        <f>J2+R2+Z2+AH2+AP2+AX2</f>
        <v>2232</v>
      </c>
      <c r="BE2" s="31">
        <f>IF($O$4&gt;0,(LARGE(($N2,$V2,$AD2,$AL2,$AT2,$BB2),1)),"0")</f>
        <v>6</v>
      </c>
      <c r="BF2" s="31">
        <f>IF($O$4&gt;0,(LARGE(($N2,$V2,$AD2,$AL2,$AT2,$BB2),2)),"0")</f>
        <v>5</v>
      </c>
      <c r="BG2">
        <v>354</v>
      </c>
      <c r="BH2">
        <v>354</v>
      </c>
      <c r="BI2" s="31">
        <f>BC2-BE2-BF2</f>
        <v>10</v>
      </c>
      <c r="BJ2">
        <f>BD2-BG2-BH2</f>
        <v>1524</v>
      </c>
      <c r="BK2"/>
      <c r="BL2"/>
      <c r="BN2"/>
    </row>
    <row r="3" spans="1:66" x14ac:dyDescent="0.25">
      <c r="A3" s="92" t="s">
        <v>9</v>
      </c>
      <c r="B3" s="93"/>
      <c r="C3" s="94" t="str">
        <f>Instellingen!B3</f>
        <v>Zuid- West Veluwe</v>
      </c>
      <c r="D3" s="95"/>
      <c r="E3" s="96"/>
      <c r="F3" s="92" t="s">
        <v>43</v>
      </c>
      <c r="G3" s="97"/>
      <c r="H3" s="97"/>
      <c r="I3" s="97"/>
      <c r="J3" s="97"/>
      <c r="K3" s="97"/>
      <c r="L3" s="97"/>
      <c r="M3" s="97"/>
      <c r="N3" s="93"/>
      <c r="O3" s="98">
        <v>3</v>
      </c>
      <c r="P3" s="99"/>
      <c r="Q3" s="99"/>
      <c r="R3" s="99"/>
      <c r="S3" s="99"/>
      <c r="T3" s="99"/>
      <c r="U3" s="99"/>
      <c r="V3" s="100"/>
      <c r="W3" s="101"/>
      <c r="X3" s="102"/>
      <c r="Y3" s="102"/>
      <c r="Z3" s="102"/>
      <c r="AA3" s="102"/>
      <c r="AB3" s="102"/>
      <c r="AC3" s="102"/>
      <c r="AD3" s="102"/>
      <c r="AE3" s="102"/>
      <c r="AF3" s="102"/>
      <c r="AG3" s="102"/>
      <c r="AH3" s="102"/>
      <c r="AI3" s="102"/>
      <c r="AJ3" s="102"/>
      <c r="AK3" s="102"/>
      <c r="AL3" s="102"/>
      <c r="AM3" s="102"/>
      <c r="AN3" s="102"/>
      <c r="AO3" s="102"/>
      <c r="AP3" s="102"/>
      <c r="AQ3" s="102"/>
      <c r="AR3" s="102"/>
      <c r="AS3" s="102"/>
      <c r="AT3" s="102"/>
      <c r="AU3" s="102"/>
      <c r="AV3" s="102"/>
      <c r="AW3" s="102"/>
      <c r="AX3" s="102"/>
      <c r="AY3" s="102"/>
      <c r="AZ3" s="102"/>
      <c r="BA3" s="102"/>
      <c r="BB3" s="103"/>
      <c r="BC3" s="92" t="s">
        <v>41</v>
      </c>
      <c r="BD3" s="97"/>
      <c r="BE3" s="97"/>
      <c r="BF3" s="97"/>
      <c r="BG3" s="97"/>
      <c r="BH3" s="97"/>
      <c r="BI3" s="97"/>
      <c r="BJ3" s="97"/>
      <c r="BK3" s="93"/>
      <c r="BL3" s="19">
        <f>Instellingen!B6</f>
        <v>3</v>
      </c>
      <c r="BM3" s="101"/>
      <c r="BN3" s="102"/>
    </row>
    <row r="4" spans="1:66" x14ac:dyDescent="0.25">
      <c r="A4" s="92" t="s">
        <v>10</v>
      </c>
      <c r="B4" s="93"/>
      <c r="C4" s="110" t="s">
        <v>29</v>
      </c>
      <c r="D4" s="95"/>
      <c r="E4" s="96"/>
      <c r="F4" s="92" t="s">
        <v>72</v>
      </c>
      <c r="G4" s="97"/>
      <c r="H4" s="97"/>
      <c r="I4" s="97"/>
      <c r="J4" s="97"/>
      <c r="K4" s="97"/>
      <c r="L4" s="97"/>
      <c r="M4" s="97"/>
      <c r="N4" s="93"/>
      <c r="O4" s="94">
        <f>Instellingen!B7</f>
        <v>1</v>
      </c>
      <c r="P4" s="95"/>
      <c r="Q4" s="95"/>
      <c r="R4" s="95"/>
      <c r="S4" s="95"/>
      <c r="T4" s="95"/>
      <c r="U4" s="95"/>
      <c r="V4" s="96"/>
      <c r="W4" s="104"/>
      <c r="X4" s="105"/>
      <c r="Y4" s="105"/>
      <c r="Z4" s="105"/>
      <c r="AA4" s="105"/>
      <c r="AB4" s="105"/>
      <c r="AC4" s="105"/>
      <c r="AD4" s="105"/>
      <c r="AE4" s="105"/>
      <c r="AF4" s="105"/>
      <c r="AG4" s="105"/>
      <c r="AH4" s="105"/>
      <c r="AI4" s="105"/>
      <c r="AJ4" s="105"/>
      <c r="AK4" s="105"/>
      <c r="AL4" s="105"/>
      <c r="AM4" s="105"/>
      <c r="AN4" s="105"/>
      <c r="AO4" s="105"/>
      <c r="AP4" s="105"/>
      <c r="AQ4" s="105"/>
      <c r="AR4" s="105"/>
      <c r="AS4" s="105"/>
      <c r="AT4" s="105"/>
      <c r="AU4" s="105"/>
      <c r="AV4" s="105"/>
      <c r="AW4" s="105"/>
      <c r="AX4" s="105"/>
      <c r="AY4" s="105"/>
      <c r="AZ4" s="105"/>
      <c r="BA4" s="105"/>
      <c r="BB4" s="106"/>
      <c r="BC4" s="92"/>
      <c r="BD4" s="97"/>
      <c r="BE4" s="97"/>
      <c r="BF4" s="97"/>
      <c r="BG4" s="97"/>
      <c r="BH4" s="97"/>
      <c r="BI4" s="97"/>
      <c r="BJ4" s="97"/>
      <c r="BK4" s="93"/>
      <c r="BL4" s="19"/>
      <c r="BM4" s="104"/>
      <c r="BN4" s="105"/>
    </row>
    <row r="5" spans="1:66" x14ac:dyDescent="0.25">
      <c r="A5" s="92" t="s">
        <v>11</v>
      </c>
      <c r="B5" s="93"/>
      <c r="C5" s="110"/>
      <c r="D5" s="95"/>
      <c r="E5" s="96"/>
      <c r="F5" s="92" t="s">
        <v>12</v>
      </c>
      <c r="G5" s="97"/>
      <c r="H5" s="97"/>
      <c r="I5" s="97"/>
      <c r="J5" s="97"/>
      <c r="K5" s="97"/>
      <c r="L5" s="97"/>
      <c r="M5" s="97"/>
      <c r="N5" s="93"/>
      <c r="O5" s="94">
        <f>Instellingen!B5</f>
        <v>99</v>
      </c>
      <c r="P5" s="95"/>
      <c r="Q5" s="95"/>
      <c r="R5" s="95"/>
      <c r="S5" s="95"/>
      <c r="T5" s="95"/>
      <c r="U5" s="95"/>
      <c r="V5" s="96"/>
      <c r="W5" s="107"/>
      <c r="X5" s="108"/>
      <c r="Y5" s="108"/>
      <c r="Z5" s="108"/>
      <c r="AA5" s="108"/>
      <c r="AB5" s="108"/>
      <c r="AC5" s="108"/>
      <c r="AD5" s="108"/>
      <c r="AE5" s="108"/>
      <c r="AF5" s="108"/>
      <c r="AG5" s="108"/>
      <c r="AH5" s="108"/>
      <c r="AI5" s="108"/>
      <c r="AJ5" s="108"/>
      <c r="AK5" s="108"/>
      <c r="AL5" s="108"/>
      <c r="AM5" s="108"/>
      <c r="AN5" s="108"/>
      <c r="AO5" s="108"/>
      <c r="AP5" s="108"/>
      <c r="AQ5" s="108"/>
      <c r="AR5" s="108"/>
      <c r="AS5" s="108"/>
      <c r="AT5" s="108"/>
      <c r="AU5" s="108"/>
      <c r="AV5" s="108"/>
      <c r="AW5" s="108"/>
      <c r="AX5" s="108"/>
      <c r="AY5" s="108"/>
      <c r="AZ5" s="108"/>
      <c r="BA5" s="108"/>
      <c r="BB5" s="109"/>
      <c r="BC5" s="92" t="s">
        <v>13</v>
      </c>
      <c r="BD5" s="97"/>
      <c r="BE5" s="97"/>
      <c r="BF5" s="97"/>
      <c r="BG5" s="97"/>
      <c r="BH5" s="97"/>
      <c r="BI5" s="97"/>
      <c r="BJ5" s="97"/>
      <c r="BK5" s="93"/>
      <c r="BL5" s="6">
        <v>2</v>
      </c>
      <c r="BM5" s="104"/>
      <c r="BN5" s="105"/>
    </row>
    <row r="6" spans="1:66" ht="12.75" customHeight="1" x14ac:dyDescent="0.25">
      <c r="A6" s="111"/>
      <c r="B6" s="111"/>
      <c r="C6" s="111"/>
      <c r="D6" s="111"/>
      <c r="E6" s="112"/>
      <c r="F6" s="57" t="s">
        <v>14</v>
      </c>
      <c r="G6" s="115" t="str">
        <f>Instellingen!B36</f>
        <v>voorthuizen/ Veluweruiters</v>
      </c>
      <c r="H6" s="116"/>
      <c r="I6" s="116"/>
      <c r="J6" s="116"/>
      <c r="K6" s="116"/>
      <c r="L6" s="116"/>
      <c r="M6" s="116"/>
      <c r="N6" s="117"/>
      <c r="O6" s="118" t="str">
        <f>Instellingen!B37</f>
        <v>Ermelo/ Veluws Ros</v>
      </c>
      <c r="P6" s="119"/>
      <c r="Q6" s="119"/>
      <c r="R6" s="119"/>
      <c r="S6" s="119"/>
      <c r="T6" s="119"/>
      <c r="U6" s="119"/>
      <c r="V6" s="120"/>
      <c r="W6" s="121" t="str">
        <f>Instellingen!B38</f>
        <v>Scherpenzeel/ Willaerruiters</v>
      </c>
      <c r="X6" s="122"/>
      <c r="Y6" s="122"/>
      <c r="Z6" s="122"/>
      <c r="AA6" s="122"/>
      <c r="AB6" s="122"/>
      <c r="AC6" s="122"/>
      <c r="AD6" s="123"/>
      <c r="AE6" s="118">
        <f>Instellingen!B39</f>
        <v>0</v>
      </c>
      <c r="AF6" s="119"/>
      <c r="AG6" s="119"/>
      <c r="AH6" s="119"/>
      <c r="AI6" s="119"/>
      <c r="AJ6" s="119"/>
      <c r="AK6" s="119"/>
      <c r="AL6" s="120"/>
      <c r="AM6" s="121">
        <f>Instellingen!B40</f>
        <v>0</v>
      </c>
      <c r="AN6" s="122"/>
      <c r="AO6" s="122"/>
      <c r="AP6" s="122"/>
      <c r="AQ6" s="122"/>
      <c r="AR6" s="122"/>
      <c r="AS6" s="122"/>
      <c r="AT6" s="123"/>
      <c r="AU6" s="118">
        <f>Instellingen!B41</f>
        <v>0</v>
      </c>
      <c r="AV6" s="119"/>
      <c r="AW6" s="119"/>
      <c r="AX6" s="119"/>
      <c r="AY6" s="119"/>
      <c r="AZ6" s="119"/>
      <c r="BA6" s="119"/>
      <c r="BB6" s="120"/>
      <c r="BC6" s="92" t="s">
        <v>34</v>
      </c>
      <c r="BD6" s="97"/>
      <c r="BE6" s="97"/>
      <c r="BF6" s="97"/>
      <c r="BG6" s="97"/>
      <c r="BH6" s="93"/>
      <c r="BI6" s="35" t="s">
        <v>35</v>
      </c>
      <c r="BJ6" s="56"/>
      <c r="BK6" s="36"/>
      <c r="BL6" s="26">
        <v>180</v>
      </c>
      <c r="BM6" s="104"/>
      <c r="BN6" s="105"/>
    </row>
    <row r="7" spans="1:66" ht="12.75" customHeight="1" x14ac:dyDescent="0.25">
      <c r="A7" s="113"/>
      <c r="B7" s="113"/>
      <c r="C7" s="113"/>
      <c r="D7" s="113"/>
      <c r="E7" s="114"/>
      <c r="F7" s="57" t="s">
        <v>15</v>
      </c>
      <c r="G7" s="124" t="str">
        <f>Instellingen!C36</f>
        <v>24/25-10-2024</v>
      </c>
      <c r="H7" s="125"/>
      <c r="I7" s="125"/>
      <c r="J7" s="125"/>
      <c r="K7" s="125"/>
      <c r="L7" s="125"/>
      <c r="M7" s="125"/>
      <c r="N7" s="126"/>
      <c r="O7" s="118" t="str">
        <f>Instellingen!C37</f>
        <v>22/23-11-2024</v>
      </c>
      <c r="P7" s="119"/>
      <c r="Q7" s="119"/>
      <c r="R7" s="119"/>
      <c r="S7" s="119"/>
      <c r="T7" s="119"/>
      <c r="U7" s="119"/>
      <c r="V7" s="120"/>
      <c r="W7" s="121" t="str">
        <f>Instellingen!C38</f>
        <v>20/21-12-2024</v>
      </c>
      <c r="X7" s="122"/>
      <c r="Y7" s="122"/>
      <c r="Z7" s="122"/>
      <c r="AA7" s="122"/>
      <c r="AB7" s="122"/>
      <c r="AC7" s="122"/>
      <c r="AD7" s="123"/>
      <c r="AE7" s="118" t="str">
        <f>Instellingen!C39</f>
        <v xml:space="preserve"> </v>
      </c>
      <c r="AF7" s="119"/>
      <c r="AG7" s="119"/>
      <c r="AH7" s="119"/>
      <c r="AI7" s="119"/>
      <c r="AJ7" s="119"/>
      <c r="AK7" s="119"/>
      <c r="AL7" s="120"/>
      <c r="AM7" s="121" t="str">
        <f>Instellingen!C40</f>
        <v xml:space="preserve"> </v>
      </c>
      <c r="AN7" s="122"/>
      <c r="AO7" s="122"/>
      <c r="AP7" s="122"/>
      <c r="AQ7" s="122"/>
      <c r="AR7" s="122"/>
      <c r="AS7" s="122"/>
      <c r="AT7" s="123"/>
      <c r="AU7" s="118" t="str">
        <f>Instellingen!C41</f>
        <v xml:space="preserve"> </v>
      </c>
      <c r="AV7" s="119"/>
      <c r="AW7" s="119"/>
      <c r="AX7" s="119"/>
      <c r="AY7" s="119"/>
      <c r="AZ7" s="119"/>
      <c r="BA7" s="119"/>
      <c r="BB7" s="120"/>
      <c r="BC7" s="68" t="s">
        <v>71</v>
      </c>
      <c r="BD7" s="3" t="s">
        <v>71</v>
      </c>
      <c r="BE7" s="8" t="s">
        <v>69</v>
      </c>
      <c r="BF7" s="8" t="s">
        <v>69</v>
      </c>
      <c r="BG7" s="8" t="s">
        <v>69</v>
      </c>
      <c r="BH7" s="8" t="s">
        <v>69</v>
      </c>
      <c r="BI7" s="30" t="s">
        <v>70</v>
      </c>
      <c r="BJ7" s="28" t="s">
        <v>70</v>
      </c>
      <c r="BK7" s="9"/>
      <c r="BL7" s="3"/>
      <c r="BM7" s="107"/>
      <c r="BN7" s="108"/>
    </row>
    <row r="8" spans="1:66" ht="25.5" customHeight="1" x14ac:dyDescent="0.25">
      <c r="A8" s="2" t="s">
        <v>19</v>
      </c>
      <c r="B8" s="2" t="s">
        <v>7</v>
      </c>
      <c r="C8" s="2" t="s">
        <v>0</v>
      </c>
      <c r="D8" s="2" t="s">
        <v>1</v>
      </c>
      <c r="E8" s="2" t="s">
        <v>100</v>
      </c>
      <c r="F8" s="57" t="s">
        <v>3</v>
      </c>
      <c r="G8" s="5" t="s">
        <v>95</v>
      </c>
      <c r="H8" s="5" t="s">
        <v>38</v>
      </c>
      <c r="I8" s="5" t="s">
        <v>36</v>
      </c>
      <c r="J8" s="5" t="s">
        <v>37</v>
      </c>
      <c r="K8" s="5" t="s">
        <v>73</v>
      </c>
      <c r="L8" s="5" t="s">
        <v>74</v>
      </c>
      <c r="M8" s="2" t="s">
        <v>5</v>
      </c>
      <c r="N8" s="57" t="s">
        <v>16</v>
      </c>
      <c r="O8" s="5" t="s">
        <v>95</v>
      </c>
      <c r="P8" s="5" t="s">
        <v>38</v>
      </c>
      <c r="Q8" s="5" t="s">
        <v>36</v>
      </c>
      <c r="R8" s="5" t="s">
        <v>39</v>
      </c>
      <c r="S8" s="5" t="s">
        <v>73</v>
      </c>
      <c r="T8" s="5" t="s">
        <v>74</v>
      </c>
      <c r="U8" s="2" t="s">
        <v>5</v>
      </c>
      <c r="V8" s="57" t="s">
        <v>16</v>
      </c>
      <c r="W8" s="5" t="s">
        <v>95</v>
      </c>
      <c r="X8" s="5" t="s">
        <v>38</v>
      </c>
      <c r="Y8" s="5" t="s">
        <v>40</v>
      </c>
      <c r="Z8" s="5" t="s">
        <v>39</v>
      </c>
      <c r="AA8" s="5" t="s">
        <v>73</v>
      </c>
      <c r="AB8" s="5" t="s">
        <v>74</v>
      </c>
      <c r="AC8" s="2" t="s">
        <v>5</v>
      </c>
      <c r="AD8" s="57" t="s">
        <v>16</v>
      </c>
      <c r="AE8" s="5" t="s">
        <v>95</v>
      </c>
      <c r="AF8" s="5" t="s">
        <v>38</v>
      </c>
      <c r="AG8" s="5" t="s">
        <v>36</v>
      </c>
      <c r="AH8" s="5" t="s">
        <v>39</v>
      </c>
      <c r="AI8" s="5" t="s">
        <v>73</v>
      </c>
      <c r="AJ8" s="5" t="s">
        <v>74</v>
      </c>
      <c r="AK8" s="2" t="s">
        <v>5</v>
      </c>
      <c r="AL8" s="57" t="s">
        <v>16</v>
      </c>
      <c r="AM8" s="5" t="s">
        <v>95</v>
      </c>
      <c r="AN8" s="5" t="s">
        <v>38</v>
      </c>
      <c r="AO8" s="5" t="s">
        <v>36</v>
      </c>
      <c r="AP8" s="5" t="s">
        <v>39</v>
      </c>
      <c r="AQ8" s="5" t="s">
        <v>73</v>
      </c>
      <c r="AR8" s="5" t="s">
        <v>74</v>
      </c>
      <c r="AS8" s="2" t="s">
        <v>5</v>
      </c>
      <c r="AT8" s="57" t="s">
        <v>16</v>
      </c>
      <c r="AU8" s="5" t="s">
        <v>95</v>
      </c>
      <c r="AV8" s="5" t="s">
        <v>38</v>
      </c>
      <c r="AW8" s="5" t="s">
        <v>36</v>
      </c>
      <c r="AX8" s="5" t="s">
        <v>39</v>
      </c>
      <c r="AY8" s="5" t="s">
        <v>73</v>
      </c>
      <c r="AZ8" s="5" t="s">
        <v>74</v>
      </c>
      <c r="BA8" s="2" t="s">
        <v>5</v>
      </c>
      <c r="BB8" s="2" t="s">
        <v>16</v>
      </c>
      <c r="BC8" s="69" t="s">
        <v>23</v>
      </c>
      <c r="BD8" s="27" t="s">
        <v>4</v>
      </c>
      <c r="BE8" s="29" t="s">
        <v>23</v>
      </c>
      <c r="BF8" s="29" t="s">
        <v>23</v>
      </c>
      <c r="BG8" s="27" t="s">
        <v>4</v>
      </c>
      <c r="BH8" s="27" t="s">
        <v>4</v>
      </c>
      <c r="BI8" s="27" t="s">
        <v>23</v>
      </c>
      <c r="BJ8" s="27" t="s">
        <v>4</v>
      </c>
      <c r="BK8" s="27" t="s">
        <v>17</v>
      </c>
      <c r="BL8" s="27" t="s">
        <v>18</v>
      </c>
      <c r="BM8" s="5" t="s">
        <v>97</v>
      </c>
      <c r="BN8" s="2" t="s">
        <v>6</v>
      </c>
    </row>
    <row r="9" spans="1:66" x14ac:dyDescent="0.25">
      <c r="A9" s="1">
        <v>1</v>
      </c>
      <c r="B9" s="1" t="s">
        <v>468</v>
      </c>
      <c r="C9" s="1" t="s">
        <v>399</v>
      </c>
      <c r="D9" s="1" t="s">
        <v>469</v>
      </c>
      <c r="E9" s="1" t="s">
        <v>29</v>
      </c>
      <c r="F9" s="1" t="s">
        <v>130</v>
      </c>
      <c r="J9" s="60">
        <f t="shared" ref="J9:J27" si="0">H9+I9</f>
        <v>0</v>
      </c>
      <c r="N9" s="61">
        <v>99</v>
      </c>
      <c r="P9" s="62">
        <v>201</v>
      </c>
      <c r="Q9" s="62">
        <v>0</v>
      </c>
      <c r="R9" s="63">
        <f t="shared" ref="R9:R27" si="1">P9+Q9</f>
        <v>201</v>
      </c>
      <c r="S9" s="62">
        <v>6.5</v>
      </c>
      <c r="T9" s="62">
        <v>7</v>
      </c>
      <c r="U9" s="62">
        <v>1</v>
      </c>
      <c r="V9" s="64">
        <v>1</v>
      </c>
      <c r="X9" s="65">
        <v>204</v>
      </c>
      <c r="Z9" s="66">
        <f t="shared" ref="Z9:Z27" si="2">X9+Y9</f>
        <v>204</v>
      </c>
      <c r="AA9" s="65">
        <v>7</v>
      </c>
      <c r="AB9" s="65">
        <v>7.5</v>
      </c>
      <c r="AC9" s="65">
        <v>1</v>
      </c>
      <c r="AD9" s="67">
        <v>1</v>
      </c>
      <c r="BC9">
        <f t="shared" ref="BC9:BC27" si="3">N9+V9+AD9+AL9+AT9+BB9</f>
        <v>101</v>
      </c>
      <c r="BD9">
        <f t="shared" ref="BD9:BD27" si="4">J9+R9+Z9+AH9+AP9+AX9</f>
        <v>405</v>
      </c>
      <c r="BE9" s="31">
        <f>IF($O$4&gt;0,(LARGE(($N9,$V9,$AD9,$AL9,$AT9,$BB9),1)),"0")</f>
        <v>99</v>
      </c>
      <c r="BG9">
        <v>0</v>
      </c>
      <c r="BH9">
        <v>0</v>
      </c>
      <c r="BI9" s="31">
        <f t="shared" ref="BI9:BI27" si="5">BC9-BE9-BF9</f>
        <v>2</v>
      </c>
      <c r="BJ9">
        <f t="shared" ref="BJ9:BJ27" si="6">BD9-BG9-BH9</f>
        <v>405</v>
      </c>
      <c r="BK9" s="1">
        <v>1</v>
      </c>
    </row>
    <row r="10" spans="1:66" x14ac:dyDescent="0.25">
      <c r="A10" s="1">
        <v>2</v>
      </c>
      <c r="B10" s="1" t="s">
        <v>156</v>
      </c>
      <c r="C10" s="1" t="s">
        <v>349</v>
      </c>
      <c r="D10" s="1" t="s">
        <v>157</v>
      </c>
      <c r="E10" s="1" t="s">
        <v>29</v>
      </c>
      <c r="F10" s="1" t="s">
        <v>152</v>
      </c>
      <c r="H10" s="59">
        <v>192.5</v>
      </c>
      <c r="I10" s="59">
        <v>0</v>
      </c>
      <c r="J10" s="60">
        <f t="shared" si="0"/>
        <v>192.5</v>
      </c>
      <c r="K10" s="59">
        <v>6</v>
      </c>
      <c r="L10" s="59">
        <v>7</v>
      </c>
      <c r="M10" s="59">
        <v>1</v>
      </c>
      <c r="N10" s="61">
        <v>1</v>
      </c>
      <c r="P10" s="62">
        <v>199</v>
      </c>
      <c r="Q10" s="62">
        <v>0</v>
      </c>
      <c r="R10" s="63">
        <f t="shared" si="1"/>
        <v>199</v>
      </c>
      <c r="S10" s="62">
        <v>6.5</v>
      </c>
      <c r="T10" s="62">
        <v>7</v>
      </c>
      <c r="U10" s="62">
        <v>2</v>
      </c>
      <c r="V10" s="64">
        <v>2</v>
      </c>
      <c r="X10" s="65">
        <v>198.5</v>
      </c>
      <c r="Z10" s="66">
        <f t="shared" si="2"/>
        <v>198.5</v>
      </c>
      <c r="AA10" s="65">
        <v>7</v>
      </c>
      <c r="AB10" s="65">
        <v>7.5</v>
      </c>
      <c r="AC10" s="65">
        <v>3</v>
      </c>
      <c r="AD10" s="67">
        <v>3</v>
      </c>
      <c r="BC10">
        <f t="shared" si="3"/>
        <v>6</v>
      </c>
      <c r="BD10">
        <f t="shared" si="4"/>
        <v>590</v>
      </c>
      <c r="BE10" s="31">
        <f>IF($O$4&gt;0,(LARGE(($N10,$V10,$AD10,$AL10,$AT10,$BB10),1)),"0")</f>
        <v>3</v>
      </c>
      <c r="BG10">
        <v>198.5</v>
      </c>
      <c r="BH10">
        <v>0</v>
      </c>
      <c r="BI10" s="31">
        <f t="shared" si="5"/>
        <v>3</v>
      </c>
      <c r="BJ10">
        <f t="shared" si="6"/>
        <v>391.5</v>
      </c>
      <c r="BK10" s="1">
        <v>2</v>
      </c>
    </row>
    <row r="11" spans="1:66" x14ac:dyDescent="0.25">
      <c r="A11" s="1">
        <v>3</v>
      </c>
      <c r="B11" s="1" t="s">
        <v>470</v>
      </c>
      <c r="C11" s="1" t="s">
        <v>496</v>
      </c>
      <c r="D11" s="1" t="s">
        <v>471</v>
      </c>
      <c r="E11" s="1" t="s">
        <v>29</v>
      </c>
      <c r="F11" s="1" t="s">
        <v>178</v>
      </c>
      <c r="J11" s="60">
        <f t="shared" si="0"/>
        <v>0</v>
      </c>
      <c r="N11" s="61">
        <v>99</v>
      </c>
      <c r="P11" s="62">
        <v>193.5</v>
      </c>
      <c r="Q11" s="62">
        <v>0</v>
      </c>
      <c r="R11" s="63">
        <f t="shared" si="1"/>
        <v>193.5</v>
      </c>
      <c r="S11" s="62">
        <v>6.5</v>
      </c>
      <c r="T11" s="62">
        <v>6.5</v>
      </c>
      <c r="U11" s="62">
        <v>3</v>
      </c>
      <c r="V11" s="64">
        <v>3</v>
      </c>
      <c r="X11" s="65">
        <v>200</v>
      </c>
      <c r="Z11" s="66">
        <f t="shared" si="2"/>
        <v>200</v>
      </c>
      <c r="AA11" s="65">
        <v>7</v>
      </c>
      <c r="AB11" s="65">
        <v>7.5</v>
      </c>
      <c r="AC11" s="65">
        <v>2</v>
      </c>
      <c r="AD11" s="67">
        <v>2</v>
      </c>
      <c r="BC11">
        <f t="shared" si="3"/>
        <v>104</v>
      </c>
      <c r="BD11">
        <f t="shared" si="4"/>
        <v>393.5</v>
      </c>
      <c r="BE11" s="31">
        <f>IF($O$4&gt;0,(LARGE(($N11,$V11,$AD11,$AL11,$AT11,$BB11),1)),"0")</f>
        <v>99</v>
      </c>
      <c r="BG11">
        <v>0</v>
      </c>
      <c r="BH11">
        <v>0</v>
      </c>
      <c r="BI11" s="31">
        <f t="shared" si="5"/>
        <v>5</v>
      </c>
      <c r="BJ11">
        <f t="shared" si="6"/>
        <v>393.5</v>
      </c>
      <c r="BK11" s="1">
        <v>3</v>
      </c>
    </row>
    <row r="12" spans="1:66" x14ac:dyDescent="0.25">
      <c r="A12" s="1">
        <v>4</v>
      </c>
      <c r="B12" s="1" t="s">
        <v>153</v>
      </c>
      <c r="C12" s="1" t="s">
        <v>348</v>
      </c>
      <c r="D12" s="1" t="s">
        <v>154</v>
      </c>
      <c r="E12" s="1" t="s">
        <v>29</v>
      </c>
      <c r="F12" s="1" t="s">
        <v>155</v>
      </c>
      <c r="H12" s="59">
        <v>192.5</v>
      </c>
      <c r="I12" s="59">
        <v>0</v>
      </c>
      <c r="J12" s="60">
        <f t="shared" si="0"/>
        <v>192.5</v>
      </c>
      <c r="K12" s="59">
        <v>6.5</v>
      </c>
      <c r="L12" s="59">
        <v>7</v>
      </c>
      <c r="M12" s="59">
        <v>1</v>
      </c>
      <c r="N12" s="61">
        <v>1</v>
      </c>
      <c r="P12" s="62">
        <v>185.5</v>
      </c>
      <c r="Q12" s="62">
        <v>0</v>
      </c>
      <c r="R12" s="63">
        <f t="shared" si="1"/>
        <v>185.5</v>
      </c>
      <c r="S12" s="62">
        <v>6</v>
      </c>
      <c r="T12" s="62">
        <v>7</v>
      </c>
      <c r="U12" s="62">
        <v>7</v>
      </c>
      <c r="V12" s="64">
        <v>7</v>
      </c>
      <c r="X12" s="65">
        <v>186</v>
      </c>
      <c r="Z12" s="66">
        <f t="shared" si="2"/>
        <v>186</v>
      </c>
      <c r="AA12" s="65">
        <v>6</v>
      </c>
      <c r="AB12" s="65">
        <v>7</v>
      </c>
      <c r="AC12" s="65">
        <v>5</v>
      </c>
      <c r="AD12" s="67">
        <v>5</v>
      </c>
      <c r="BC12">
        <f t="shared" si="3"/>
        <v>13</v>
      </c>
      <c r="BD12">
        <f t="shared" si="4"/>
        <v>564</v>
      </c>
      <c r="BE12" s="31">
        <f>IF($O$4&gt;0,(LARGE(($N12,$V12,$AD12,$AL12,$AT12,$BB12),1)),"0")</f>
        <v>7</v>
      </c>
      <c r="BG12">
        <v>185.5</v>
      </c>
      <c r="BH12">
        <v>0</v>
      </c>
      <c r="BI12" s="31">
        <f t="shared" si="5"/>
        <v>6</v>
      </c>
      <c r="BJ12">
        <f t="shared" si="6"/>
        <v>378.5</v>
      </c>
      <c r="BM12" s="1" t="s">
        <v>516</v>
      </c>
      <c r="BN12" s="1" t="s">
        <v>503</v>
      </c>
    </row>
    <row r="13" spans="1:66" x14ac:dyDescent="0.25">
      <c r="A13" s="1">
        <v>5</v>
      </c>
      <c r="B13" s="1" t="s">
        <v>158</v>
      </c>
      <c r="C13" s="1" t="s">
        <v>350</v>
      </c>
      <c r="D13" s="1" t="s">
        <v>159</v>
      </c>
      <c r="E13" s="1" t="s">
        <v>29</v>
      </c>
      <c r="F13" s="1" t="s">
        <v>155</v>
      </c>
      <c r="H13" s="59">
        <v>187.5</v>
      </c>
      <c r="I13" s="59">
        <v>0</v>
      </c>
      <c r="J13" s="60">
        <f t="shared" si="0"/>
        <v>187.5</v>
      </c>
      <c r="K13" s="59">
        <v>6.5</v>
      </c>
      <c r="L13" s="59">
        <v>7</v>
      </c>
      <c r="M13" s="59">
        <v>3</v>
      </c>
      <c r="N13" s="61">
        <v>3</v>
      </c>
      <c r="P13" s="62">
        <v>187.5</v>
      </c>
      <c r="Q13" s="62">
        <v>0</v>
      </c>
      <c r="R13" s="63">
        <f t="shared" si="1"/>
        <v>187.5</v>
      </c>
      <c r="S13" s="62">
        <v>6.5</v>
      </c>
      <c r="T13" s="62">
        <v>7</v>
      </c>
      <c r="U13" s="62">
        <v>6</v>
      </c>
      <c r="V13" s="64">
        <v>6</v>
      </c>
      <c r="X13" s="65">
        <v>185</v>
      </c>
      <c r="Z13" s="66">
        <f t="shared" si="2"/>
        <v>185</v>
      </c>
      <c r="AA13" s="65">
        <v>6</v>
      </c>
      <c r="AB13" s="65">
        <v>7</v>
      </c>
      <c r="AC13" s="65">
        <v>6</v>
      </c>
      <c r="AD13" s="67">
        <v>6</v>
      </c>
      <c r="BC13">
        <f t="shared" si="3"/>
        <v>15</v>
      </c>
      <c r="BD13">
        <f t="shared" si="4"/>
        <v>560</v>
      </c>
      <c r="BE13" s="31">
        <f>IF($O$4&gt;0,(LARGE(($N13,$V13,$AD13,$AL13,$AT13,$BB13),1)),"0")</f>
        <v>6</v>
      </c>
      <c r="BG13">
        <v>185</v>
      </c>
      <c r="BH13">
        <v>0</v>
      </c>
      <c r="BI13" s="31">
        <f t="shared" si="5"/>
        <v>9</v>
      </c>
      <c r="BJ13">
        <f t="shared" si="6"/>
        <v>375</v>
      </c>
      <c r="BL13" s="1">
        <v>1</v>
      </c>
    </row>
    <row r="14" spans="1:66" x14ac:dyDescent="0.25">
      <c r="A14" s="1">
        <v>6</v>
      </c>
      <c r="B14" s="1" t="s">
        <v>166</v>
      </c>
      <c r="C14" s="1" t="s">
        <v>353</v>
      </c>
      <c r="D14" s="1" t="s">
        <v>167</v>
      </c>
      <c r="E14" s="1" t="s">
        <v>29</v>
      </c>
      <c r="F14" s="1" t="s">
        <v>155</v>
      </c>
      <c r="H14" s="59">
        <v>181.5</v>
      </c>
      <c r="I14" s="59">
        <v>0</v>
      </c>
      <c r="J14" s="60">
        <f t="shared" si="0"/>
        <v>181.5</v>
      </c>
      <c r="K14" s="59">
        <v>6.5</v>
      </c>
      <c r="L14" s="59">
        <v>7</v>
      </c>
      <c r="M14" s="59">
        <v>6</v>
      </c>
      <c r="N14" s="61">
        <v>6</v>
      </c>
      <c r="P14" s="62">
        <v>189</v>
      </c>
      <c r="Q14" s="62">
        <v>0</v>
      </c>
      <c r="R14" s="63">
        <f t="shared" si="1"/>
        <v>189</v>
      </c>
      <c r="S14" s="62">
        <v>6.5</v>
      </c>
      <c r="T14" s="62">
        <v>7</v>
      </c>
      <c r="U14" s="62">
        <v>4</v>
      </c>
      <c r="V14" s="64">
        <v>4</v>
      </c>
      <c r="Z14" s="66">
        <f t="shared" si="2"/>
        <v>0</v>
      </c>
      <c r="AD14" s="67">
        <v>99</v>
      </c>
      <c r="BC14">
        <f t="shared" si="3"/>
        <v>109</v>
      </c>
      <c r="BD14">
        <f t="shared" si="4"/>
        <v>370.5</v>
      </c>
      <c r="BE14" s="31">
        <f>IF($O$4&gt;0,(LARGE(($N14,$V14,$AD14,$AL14,$AT14,$BB14),1)),"0")</f>
        <v>99</v>
      </c>
      <c r="BG14">
        <v>0</v>
      </c>
      <c r="BH14">
        <v>0</v>
      </c>
      <c r="BI14" s="31">
        <f t="shared" si="5"/>
        <v>10</v>
      </c>
      <c r="BJ14">
        <f t="shared" si="6"/>
        <v>370.5</v>
      </c>
      <c r="BL14" s="1">
        <v>2</v>
      </c>
    </row>
    <row r="15" spans="1:66" x14ac:dyDescent="0.25">
      <c r="A15" s="1">
        <v>7</v>
      </c>
      <c r="B15" s="1" t="s">
        <v>160</v>
      </c>
      <c r="C15" s="1" t="s">
        <v>351</v>
      </c>
      <c r="D15" s="1" t="s">
        <v>161</v>
      </c>
      <c r="E15" s="1" t="s">
        <v>29</v>
      </c>
      <c r="F15" s="1" t="s">
        <v>162</v>
      </c>
      <c r="H15" s="59">
        <v>184.5</v>
      </c>
      <c r="I15" s="59">
        <v>0</v>
      </c>
      <c r="J15" s="60">
        <f t="shared" si="0"/>
        <v>184.5</v>
      </c>
      <c r="K15" s="59">
        <v>6</v>
      </c>
      <c r="L15" s="59">
        <v>6</v>
      </c>
      <c r="M15" s="59">
        <v>4</v>
      </c>
      <c r="N15" s="61">
        <v>4</v>
      </c>
      <c r="P15" s="62">
        <v>184</v>
      </c>
      <c r="Q15" s="62">
        <v>0</v>
      </c>
      <c r="R15" s="63">
        <f t="shared" si="1"/>
        <v>184</v>
      </c>
      <c r="S15" s="62">
        <v>5.5</v>
      </c>
      <c r="T15" s="62">
        <v>6</v>
      </c>
      <c r="U15" s="62">
        <v>8</v>
      </c>
      <c r="V15" s="64">
        <v>8</v>
      </c>
      <c r="Z15" s="66">
        <f t="shared" si="2"/>
        <v>0</v>
      </c>
      <c r="AD15" s="67">
        <v>99</v>
      </c>
      <c r="BC15">
        <f t="shared" si="3"/>
        <v>111</v>
      </c>
      <c r="BD15">
        <f t="shared" si="4"/>
        <v>368.5</v>
      </c>
      <c r="BE15" s="31">
        <f>IF($O$4&gt;0,(LARGE(($N15,$V15,$AD15,$AL15,$AT15,$BB15),1)),"0")</f>
        <v>99</v>
      </c>
      <c r="BG15">
        <v>0</v>
      </c>
      <c r="BH15">
        <v>0</v>
      </c>
      <c r="BI15" s="31">
        <f t="shared" si="5"/>
        <v>12</v>
      </c>
      <c r="BJ15">
        <f t="shared" si="6"/>
        <v>368.5</v>
      </c>
    </row>
    <row r="16" spans="1:66" x14ac:dyDescent="0.25">
      <c r="A16" s="1">
        <v>8</v>
      </c>
      <c r="B16" s="1" t="s">
        <v>474</v>
      </c>
      <c r="C16" s="1" t="s">
        <v>498</v>
      </c>
      <c r="D16" s="1" t="s">
        <v>475</v>
      </c>
      <c r="E16" s="1" t="s">
        <v>29</v>
      </c>
      <c r="F16" s="1" t="s">
        <v>124</v>
      </c>
      <c r="J16" s="60">
        <f t="shared" si="0"/>
        <v>0</v>
      </c>
      <c r="N16" s="61">
        <v>99</v>
      </c>
      <c r="P16" s="62">
        <v>183.5</v>
      </c>
      <c r="Q16" s="62">
        <v>0</v>
      </c>
      <c r="R16" s="63">
        <f t="shared" si="1"/>
        <v>183.5</v>
      </c>
      <c r="S16" s="62">
        <v>5.5</v>
      </c>
      <c r="T16" s="62">
        <v>6.5</v>
      </c>
      <c r="U16" s="62">
        <v>9</v>
      </c>
      <c r="V16" s="64">
        <v>9</v>
      </c>
      <c r="X16" s="65">
        <v>188</v>
      </c>
      <c r="Z16" s="66">
        <f t="shared" si="2"/>
        <v>188</v>
      </c>
      <c r="AA16" s="65">
        <v>6.5</v>
      </c>
      <c r="AB16" s="65">
        <v>7</v>
      </c>
      <c r="AC16" s="65">
        <v>4</v>
      </c>
      <c r="AD16" s="67">
        <v>4</v>
      </c>
      <c r="BC16">
        <f t="shared" si="3"/>
        <v>112</v>
      </c>
      <c r="BD16">
        <f t="shared" si="4"/>
        <v>371.5</v>
      </c>
      <c r="BE16" s="31">
        <f>IF($O$4&gt;0,(LARGE(($N16,$V16,$AD16,$AL16,$AT16,$BB16),1)),"0")</f>
        <v>99</v>
      </c>
      <c r="BG16">
        <v>0</v>
      </c>
      <c r="BH16">
        <v>0</v>
      </c>
      <c r="BI16" s="31">
        <f t="shared" si="5"/>
        <v>13</v>
      </c>
      <c r="BJ16">
        <f t="shared" si="6"/>
        <v>371.5</v>
      </c>
    </row>
    <row r="17" spans="1:62" x14ac:dyDescent="0.25">
      <c r="A17" s="1">
        <v>9</v>
      </c>
      <c r="B17" s="1" t="s">
        <v>163</v>
      </c>
      <c r="C17" s="1" t="s">
        <v>352</v>
      </c>
      <c r="D17" s="1" t="s">
        <v>164</v>
      </c>
      <c r="E17" s="1" t="s">
        <v>29</v>
      </c>
      <c r="F17" s="1" t="s">
        <v>165</v>
      </c>
      <c r="H17" s="59">
        <v>184</v>
      </c>
      <c r="I17" s="59">
        <v>0</v>
      </c>
      <c r="J17" s="60">
        <f t="shared" si="0"/>
        <v>184</v>
      </c>
      <c r="K17" s="59">
        <v>6</v>
      </c>
      <c r="L17" s="59">
        <v>7</v>
      </c>
      <c r="M17" s="59">
        <v>5</v>
      </c>
      <c r="N17" s="61">
        <v>5</v>
      </c>
      <c r="P17" s="62">
        <v>177.5</v>
      </c>
      <c r="Q17" s="62">
        <v>0</v>
      </c>
      <c r="R17" s="63">
        <f t="shared" si="1"/>
        <v>177.5</v>
      </c>
      <c r="S17" s="62">
        <v>5.5</v>
      </c>
      <c r="T17" s="62">
        <v>6</v>
      </c>
      <c r="U17" s="62">
        <v>12</v>
      </c>
      <c r="V17" s="64">
        <v>12</v>
      </c>
      <c r="Z17" s="66">
        <f t="shared" si="2"/>
        <v>0</v>
      </c>
      <c r="AD17" s="67">
        <v>99</v>
      </c>
      <c r="BC17">
        <f t="shared" si="3"/>
        <v>116</v>
      </c>
      <c r="BD17">
        <f t="shared" si="4"/>
        <v>361.5</v>
      </c>
      <c r="BE17" s="31">
        <f>IF($O$4&gt;0,(LARGE(($N17,$V17,$AD17,$AL17,$AT17,$BB17),1)),"0")</f>
        <v>99</v>
      </c>
      <c r="BG17">
        <v>0</v>
      </c>
      <c r="BH17">
        <v>0</v>
      </c>
      <c r="BI17" s="31">
        <f t="shared" si="5"/>
        <v>17</v>
      </c>
      <c r="BJ17">
        <f t="shared" si="6"/>
        <v>361.5</v>
      </c>
    </row>
    <row r="18" spans="1:62" x14ac:dyDescent="0.25">
      <c r="A18" s="1">
        <v>10</v>
      </c>
      <c r="B18" s="1" t="s">
        <v>168</v>
      </c>
      <c r="C18" s="1" t="s">
        <v>354</v>
      </c>
      <c r="D18" s="1" t="s">
        <v>169</v>
      </c>
      <c r="E18" s="1" t="s">
        <v>29</v>
      </c>
      <c r="F18" s="1" t="s">
        <v>155</v>
      </c>
      <c r="H18" s="59">
        <v>181</v>
      </c>
      <c r="I18" s="59">
        <v>0</v>
      </c>
      <c r="J18" s="60">
        <f t="shared" si="0"/>
        <v>181</v>
      </c>
      <c r="K18" s="59">
        <v>6</v>
      </c>
      <c r="L18" s="59">
        <v>6.5</v>
      </c>
      <c r="M18" s="59">
        <v>7</v>
      </c>
      <c r="N18" s="61">
        <v>7</v>
      </c>
      <c r="P18" s="62">
        <v>180</v>
      </c>
      <c r="Q18" s="62">
        <v>0</v>
      </c>
      <c r="R18" s="63">
        <f t="shared" si="1"/>
        <v>180</v>
      </c>
      <c r="S18" s="62">
        <v>6.5</v>
      </c>
      <c r="T18" s="62">
        <v>7</v>
      </c>
      <c r="U18" s="62">
        <v>11</v>
      </c>
      <c r="V18" s="64">
        <v>11</v>
      </c>
      <c r="Z18" s="66">
        <f t="shared" si="2"/>
        <v>0</v>
      </c>
      <c r="AD18" s="67">
        <v>99</v>
      </c>
      <c r="BC18">
        <f t="shared" si="3"/>
        <v>117</v>
      </c>
      <c r="BD18">
        <f t="shared" si="4"/>
        <v>361</v>
      </c>
      <c r="BE18" s="31">
        <f>IF($O$4&gt;0,(LARGE(($N18,$V18,$AD18,$AL18,$AT18,$BB18),1)),"0")</f>
        <v>99</v>
      </c>
      <c r="BG18">
        <v>0</v>
      </c>
      <c r="BH18">
        <v>0</v>
      </c>
      <c r="BI18" s="31">
        <f t="shared" si="5"/>
        <v>18</v>
      </c>
      <c r="BJ18">
        <f t="shared" si="6"/>
        <v>361</v>
      </c>
    </row>
    <row r="19" spans="1:62" x14ac:dyDescent="0.25">
      <c r="A19" s="1">
        <v>11</v>
      </c>
      <c r="B19" s="1" t="s">
        <v>173</v>
      </c>
      <c r="C19" s="1" t="s">
        <v>356</v>
      </c>
      <c r="D19" s="1" t="s">
        <v>174</v>
      </c>
      <c r="E19" s="1" t="s">
        <v>29</v>
      </c>
      <c r="F19" s="1" t="s">
        <v>175</v>
      </c>
      <c r="H19" s="59">
        <v>175.5</v>
      </c>
      <c r="I19" s="59">
        <v>0</v>
      </c>
      <c r="J19" s="60">
        <f t="shared" si="0"/>
        <v>175.5</v>
      </c>
      <c r="K19" s="59">
        <v>5.5</v>
      </c>
      <c r="L19" s="59">
        <v>6</v>
      </c>
      <c r="M19" s="59">
        <v>9</v>
      </c>
      <c r="N19" s="61">
        <v>9</v>
      </c>
      <c r="P19" s="62">
        <v>171</v>
      </c>
      <c r="Q19" s="62">
        <v>0</v>
      </c>
      <c r="R19" s="63">
        <f t="shared" si="1"/>
        <v>171</v>
      </c>
      <c r="S19" s="62">
        <v>5</v>
      </c>
      <c r="T19" s="62">
        <v>6</v>
      </c>
      <c r="U19" s="62">
        <v>13</v>
      </c>
      <c r="V19" s="64">
        <v>13</v>
      </c>
      <c r="Z19" s="66">
        <f t="shared" si="2"/>
        <v>0</v>
      </c>
      <c r="AD19" s="67">
        <v>99</v>
      </c>
      <c r="BC19">
        <f t="shared" si="3"/>
        <v>121</v>
      </c>
      <c r="BD19">
        <f t="shared" si="4"/>
        <v>346.5</v>
      </c>
      <c r="BE19" s="31">
        <f>IF($O$4&gt;0,(LARGE(($N19,$V19,$AD19,$AL19,$AT19,$BB19),1)),"0")</f>
        <v>99</v>
      </c>
      <c r="BG19">
        <v>0</v>
      </c>
      <c r="BH19">
        <v>0</v>
      </c>
      <c r="BI19" s="31">
        <f t="shared" si="5"/>
        <v>22</v>
      </c>
      <c r="BJ19">
        <f t="shared" si="6"/>
        <v>346.5</v>
      </c>
    </row>
    <row r="20" spans="1:62" x14ac:dyDescent="0.25">
      <c r="A20" s="1">
        <v>12</v>
      </c>
      <c r="B20" s="1" t="s">
        <v>472</v>
      </c>
      <c r="C20" s="1" t="s">
        <v>497</v>
      </c>
      <c r="D20" s="1" t="s">
        <v>473</v>
      </c>
      <c r="E20" s="1" t="s">
        <v>29</v>
      </c>
      <c r="F20" s="1" t="s">
        <v>186</v>
      </c>
      <c r="J20" s="60">
        <f t="shared" si="0"/>
        <v>0</v>
      </c>
      <c r="N20" s="61">
        <v>99</v>
      </c>
      <c r="P20" s="62">
        <v>188.5</v>
      </c>
      <c r="Q20" s="62">
        <v>0</v>
      </c>
      <c r="R20" s="63">
        <f t="shared" si="1"/>
        <v>188.5</v>
      </c>
      <c r="S20" s="62">
        <v>6</v>
      </c>
      <c r="T20" s="62">
        <v>6.5</v>
      </c>
      <c r="U20" s="62">
        <v>5</v>
      </c>
      <c r="V20" s="64">
        <v>5</v>
      </c>
      <c r="Z20" s="66">
        <f t="shared" si="2"/>
        <v>0</v>
      </c>
      <c r="AD20" s="67">
        <v>99</v>
      </c>
      <c r="BC20">
        <f t="shared" si="3"/>
        <v>203</v>
      </c>
      <c r="BD20">
        <f t="shared" si="4"/>
        <v>188.5</v>
      </c>
      <c r="BE20" s="31">
        <f>IF($O$4&gt;0,(LARGE(($N20,$V20,$AD20,$AL20,$AT20,$BB20),1)),"0")</f>
        <v>99</v>
      </c>
      <c r="BG20">
        <v>0</v>
      </c>
      <c r="BH20">
        <v>0</v>
      </c>
      <c r="BI20" s="31">
        <f t="shared" si="5"/>
        <v>104</v>
      </c>
      <c r="BJ20">
        <f t="shared" si="6"/>
        <v>188.5</v>
      </c>
    </row>
    <row r="21" spans="1:62" x14ac:dyDescent="0.25">
      <c r="A21" s="1">
        <v>13</v>
      </c>
      <c r="B21" s="1" t="s">
        <v>515</v>
      </c>
      <c r="C21" s="1" t="s">
        <v>513</v>
      </c>
      <c r="D21" s="1" t="s">
        <v>514</v>
      </c>
      <c r="F21" s="1" t="s">
        <v>155</v>
      </c>
      <c r="J21" s="60">
        <f t="shared" si="0"/>
        <v>0</v>
      </c>
      <c r="N21" s="61">
        <v>99</v>
      </c>
      <c r="R21" s="63">
        <f t="shared" si="1"/>
        <v>0</v>
      </c>
      <c r="V21" s="64">
        <v>99</v>
      </c>
      <c r="X21" s="65">
        <v>182</v>
      </c>
      <c r="Z21" s="66">
        <f t="shared" si="2"/>
        <v>182</v>
      </c>
      <c r="AA21" s="65">
        <v>6</v>
      </c>
      <c r="AB21" s="65">
        <v>7</v>
      </c>
      <c r="AC21" s="65">
        <v>7</v>
      </c>
      <c r="AD21" s="67">
        <v>7</v>
      </c>
      <c r="BC21">
        <f t="shared" si="3"/>
        <v>205</v>
      </c>
      <c r="BD21">
        <f t="shared" si="4"/>
        <v>182</v>
      </c>
      <c r="BE21" s="31">
        <f>IF($O$4&gt;0,(LARGE(($N21,$V21,$AD21,$AL21,$AT21,$BB21),1)),"0")</f>
        <v>99</v>
      </c>
      <c r="BG21">
        <v>0</v>
      </c>
      <c r="BH21">
        <v>0</v>
      </c>
      <c r="BI21" s="31">
        <f t="shared" si="5"/>
        <v>106</v>
      </c>
      <c r="BJ21">
        <f t="shared" si="6"/>
        <v>182</v>
      </c>
    </row>
    <row r="22" spans="1:62" x14ac:dyDescent="0.25">
      <c r="A22" s="1">
        <v>14</v>
      </c>
      <c r="B22" s="1" t="s">
        <v>170</v>
      </c>
      <c r="C22" s="1" t="s">
        <v>355</v>
      </c>
      <c r="D22" s="1" t="s">
        <v>171</v>
      </c>
      <c r="E22" s="1" t="s">
        <v>29</v>
      </c>
      <c r="F22" s="1" t="s">
        <v>172</v>
      </c>
      <c r="H22" s="59">
        <v>177.5</v>
      </c>
      <c r="I22" s="59">
        <v>0</v>
      </c>
      <c r="J22" s="60">
        <f t="shared" si="0"/>
        <v>177.5</v>
      </c>
      <c r="K22" s="59">
        <v>6</v>
      </c>
      <c r="L22" s="59">
        <v>6.5</v>
      </c>
      <c r="M22" s="59">
        <v>8</v>
      </c>
      <c r="N22" s="61">
        <v>8</v>
      </c>
      <c r="R22" s="63">
        <f t="shared" si="1"/>
        <v>0</v>
      </c>
      <c r="V22" s="64">
        <v>99</v>
      </c>
      <c r="Z22" s="66">
        <f t="shared" si="2"/>
        <v>0</v>
      </c>
      <c r="AD22" s="67">
        <v>99</v>
      </c>
      <c r="BC22">
        <f t="shared" si="3"/>
        <v>206</v>
      </c>
      <c r="BD22">
        <f t="shared" si="4"/>
        <v>177.5</v>
      </c>
      <c r="BE22" s="31">
        <f>IF($O$4&gt;0,(LARGE(($N22,$V22,$AD22,$AL22,$AT22,$BB22),1)),"0")</f>
        <v>99</v>
      </c>
      <c r="BG22">
        <v>0</v>
      </c>
      <c r="BH22">
        <v>0</v>
      </c>
      <c r="BI22" s="31">
        <f t="shared" si="5"/>
        <v>107</v>
      </c>
      <c r="BJ22">
        <f t="shared" si="6"/>
        <v>177.5</v>
      </c>
    </row>
    <row r="23" spans="1:62" x14ac:dyDescent="0.25">
      <c r="A23" s="1">
        <v>15</v>
      </c>
      <c r="B23" s="1" t="s">
        <v>189</v>
      </c>
      <c r="C23" s="1" t="s">
        <v>363</v>
      </c>
      <c r="D23" s="1" t="s">
        <v>190</v>
      </c>
      <c r="E23" s="1" t="s">
        <v>29</v>
      </c>
      <c r="F23" s="1" t="s">
        <v>130</v>
      </c>
      <c r="J23" s="60">
        <f t="shared" si="0"/>
        <v>0</v>
      </c>
      <c r="N23" s="61">
        <v>99</v>
      </c>
      <c r="P23" s="62">
        <v>182</v>
      </c>
      <c r="Q23" s="62">
        <v>0</v>
      </c>
      <c r="R23" s="63">
        <f t="shared" si="1"/>
        <v>182</v>
      </c>
      <c r="S23" s="62">
        <v>5</v>
      </c>
      <c r="T23" s="62">
        <v>6</v>
      </c>
      <c r="U23" s="62">
        <v>10</v>
      </c>
      <c r="V23" s="64">
        <v>10</v>
      </c>
      <c r="Z23" s="66">
        <f t="shared" si="2"/>
        <v>0</v>
      </c>
      <c r="AD23" s="67">
        <v>99</v>
      </c>
      <c r="BC23">
        <f t="shared" si="3"/>
        <v>208</v>
      </c>
      <c r="BD23">
        <f t="shared" si="4"/>
        <v>182</v>
      </c>
      <c r="BE23" s="31">
        <f>IF($O$4&gt;0,(LARGE(($N23,$V23,$AD23,$AL23,$AT23,$BB23),1)),"0")</f>
        <v>99</v>
      </c>
      <c r="BG23">
        <v>0</v>
      </c>
      <c r="BH23">
        <v>0</v>
      </c>
      <c r="BI23" s="31">
        <f t="shared" si="5"/>
        <v>109</v>
      </c>
      <c r="BJ23">
        <f t="shared" si="6"/>
        <v>182</v>
      </c>
    </row>
    <row r="24" spans="1:62" x14ac:dyDescent="0.25">
      <c r="A24" s="1">
        <v>15</v>
      </c>
      <c r="B24" s="1" t="s">
        <v>176</v>
      </c>
      <c r="C24" s="1" t="s">
        <v>357</v>
      </c>
      <c r="D24" s="1" t="s">
        <v>177</v>
      </c>
      <c r="E24" s="1" t="s">
        <v>29</v>
      </c>
      <c r="F24" s="1" t="s">
        <v>178</v>
      </c>
      <c r="H24" s="59">
        <v>174.5</v>
      </c>
      <c r="I24" s="59">
        <v>0</v>
      </c>
      <c r="J24" s="60">
        <f t="shared" si="0"/>
        <v>174.5</v>
      </c>
      <c r="K24" s="59">
        <v>5.5</v>
      </c>
      <c r="L24" s="59">
        <v>6</v>
      </c>
      <c r="M24" s="59">
        <v>10</v>
      </c>
      <c r="N24" s="61">
        <v>10</v>
      </c>
      <c r="R24" s="63">
        <f t="shared" si="1"/>
        <v>0</v>
      </c>
      <c r="V24" s="64">
        <v>99</v>
      </c>
      <c r="Z24" s="66">
        <f t="shared" si="2"/>
        <v>0</v>
      </c>
      <c r="AD24" s="67">
        <v>99</v>
      </c>
      <c r="BC24">
        <f t="shared" si="3"/>
        <v>208</v>
      </c>
      <c r="BD24">
        <f t="shared" si="4"/>
        <v>174.5</v>
      </c>
      <c r="BE24" s="31">
        <f>IF($O$4&gt;0,(LARGE(($N24,$V24,$AD24,$AL24,$AT24,$BB24),1)),"0")</f>
        <v>99</v>
      </c>
      <c r="BG24">
        <v>0</v>
      </c>
      <c r="BH24">
        <v>0</v>
      </c>
      <c r="BI24" s="31">
        <f t="shared" si="5"/>
        <v>109</v>
      </c>
      <c r="BJ24">
        <f t="shared" si="6"/>
        <v>174.5</v>
      </c>
    </row>
    <row r="25" spans="1:62" x14ac:dyDescent="0.25">
      <c r="A25" s="1">
        <v>17</v>
      </c>
      <c r="B25" s="1" t="s">
        <v>179</v>
      </c>
      <c r="C25" s="1" t="s">
        <v>358</v>
      </c>
      <c r="D25" s="1" t="s">
        <v>180</v>
      </c>
      <c r="E25" s="1" t="s">
        <v>29</v>
      </c>
      <c r="F25" s="1" t="s">
        <v>155</v>
      </c>
      <c r="H25" s="59">
        <v>172.5</v>
      </c>
      <c r="I25" s="59">
        <v>0</v>
      </c>
      <c r="J25" s="60">
        <f t="shared" si="0"/>
        <v>172.5</v>
      </c>
      <c r="K25" s="59">
        <v>5</v>
      </c>
      <c r="L25" s="59">
        <v>6</v>
      </c>
      <c r="M25" s="59">
        <v>11</v>
      </c>
      <c r="N25" s="61">
        <v>11</v>
      </c>
      <c r="R25" s="63">
        <f t="shared" si="1"/>
        <v>0</v>
      </c>
      <c r="V25" s="64">
        <v>99</v>
      </c>
      <c r="Z25" s="66">
        <f t="shared" si="2"/>
        <v>0</v>
      </c>
      <c r="AD25" s="67">
        <v>99</v>
      </c>
      <c r="BC25">
        <f t="shared" si="3"/>
        <v>209</v>
      </c>
      <c r="BD25">
        <f t="shared" si="4"/>
        <v>172.5</v>
      </c>
      <c r="BE25" s="31">
        <f>IF($O$4&gt;0,(LARGE(($N25,$V25,$AD25,$AL25,$AT25,$BB25),1)),"0")</f>
        <v>99</v>
      </c>
      <c r="BG25">
        <v>0</v>
      </c>
      <c r="BH25">
        <v>0</v>
      </c>
      <c r="BI25" s="31">
        <f t="shared" si="5"/>
        <v>110</v>
      </c>
      <c r="BJ25">
        <f t="shared" si="6"/>
        <v>172.5</v>
      </c>
    </row>
    <row r="26" spans="1:62" x14ac:dyDescent="0.25">
      <c r="A26" s="1">
        <v>18</v>
      </c>
      <c r="B26" s="1" t="s">
        <v>181</v>
      </c>
      <c r="C26" s="1" t="s">
        <v>359</v>
      </c>
      <c r="D26" s="1" t="s">
        <v>182</v>
      </c>
      <c r="E26" s="1" t="s">
        <v>29</v>
      </c>
      <c r="F26" s="1" t="s">
        <v>155</v>
      </c>
      <c r="H26" s="59">
        <v>159</v>
      </c>
      <c r="I26" s="59">
        <v>0</v>
      </c>
      <c r="J26" s="60">
        <f t="shared" si="0"/>
        <v>159</v>
      </c>
      <c r="K26" s="59">
        <v>5</v>
      </c>
      <c r="L26" s="59">
        <v>5</v>
      </c>
      <c r="M26" s="59">
        <v>12</v>
      </c>
      <c r="N26" s="61">
        <v>12</v>
      </c>
      <c r="R26" s="63">
        <f t="shared" si="1"/>
        <v>0</v>
      </c>
      <c r="V26" s="64">
        <v>99</v>
      </c>
      <c r="Z26" s="66">
        <f t="shared" si="2"/>
        <v>0</v>
      </c>
      <c r="AD26" s="67">
        <v>99</v>
      </c>
      <c r="BC26">
        <f t="shared" si="3"/>
        <v>210</v>
      </c>
      <c r="BD26">
        <f t="shared" si="4"/>
        <v>159</v>
      </c>
      <c r="BE26" s="31">
        <f>IF($O$4&gt;0,(LARGE(($N26,$V26,$AD26,$AL26,$AT26,$BB26),1)),"0")</f>
        <v>99</v>
      </c>
      <c r="BG26">
        <v>0</v>
      </c>
      <c r="BH26">
        <v>0</v>
      </c>
      <c r="BI26" s="31">
        <f t="shared" si="5"/>
        <v>111</v>
      </c>
      <c r="BJ26">
        <f t="shared" si="6"/>
        <v>159</v>
      </c>
    </row>
    <row r="27" spans="1:62" x14ac:dyDescent="0.25">
      <c r="A27" s="1">
        <v>19</v>
      </c>
      <c r="B27" s="1" t="s">
        <v>476</v>
      </c>
      <c r="C27" s="1" t="s">
        <v>499</v>
      </c>
      <c r="D27" s="1" t="s">
        <v>477</v>
      </c>
      <c r="E27" s="1" t="s">
        <v>29</v>
      </c>
      <c r="F27" s="1" t="s">
        <v>268</v>
      </c>
      <c r="J27" s="60">
        <f t="shared" si="0"/>
        <v>0</v>
      </c>
      <c r="N27" s="61">
        <v>99</v>
      </c>
      <c r="P27" s="62">
        <v>169</v>
      </c>
      <c r="Q27" s="62">
        <v>0</v>
      </c>
      <c r="R27" s="63">
        <f t="shared" si="1"/>
        <v>169</v>
      </c>
      <c r="S27" s="62">
        <v>5</v>
      </c>
      <c r="T27" s="62">
        <v>6</v>
      </c>
      <c r="U27" s="62">
        <v>14</v>
      </c>
      <c r="V27" s="64">
        <v>14</v>
      </c>
      <c r="Z27" s="66">
        <f t="shared" si="2"/>
        <v>0</v>
      </c>
      <c r="AD27" s="67">
        <v>99</v>
      </c>
      <c r="BC27">
        <f t="shared" si="3"/>
        <v>212</v>
      </c>
      <c r="BD27">
        <f t="shared" si="4"/>
        <v>169</v>
      </c>
      <c r="BE27" s="31">
        <f>IF($O$4&gt;0,(LARGE(($N27,$V27,$AD27,$AL27,$AT27,$BB27),1)),"0")</f>
        <v>99</v>
      </c>
      <c r="BG27">
        <v>0</v>
      </c>
      <c r="BH27">
        <v>0</v>
      </c>
      <c r="BI27" s="31">
        <f t="shared" si="5"/>
        <v>113</v>
      </c>
      <c r="BJ27">
        <f t="shared" si="6"/>
        <v>169</v>
      </c>
    </row>
  </sheetData>
  <sheetProtection sheet="1" objects="1" scenarios="1"/>
  <sortState xmlns:xlrd2="http://schemas.microsoft.com/office/spreadsheetml/2017/richdata2" ref="A9:XFD28">
    <sortCondition ref="BI9"/>
  </sortState>
  <mergeCells count="32">
    <mergeCell ref="A1:BN1"/>
    <mergeCell ref="A3:B3"/>
    <mergeCell ref="C3:E3"/>
    <mergeCell ref="F3:N3"/>
    <mergeCell ref="O3:V3"/>
    <mergeCell ref="W3:BB5"/>
    <mergeCell ref="BC3:BK3"/>
    <mergeCell ref="BM3:BN7"/>
    <mergeCell ref="A4:B4"/>
    <mergeCell ref="C4:E4"/>
    <mergeCell ref="F4:N4"/>
    <mergeCell ref="O4:V4"/>
    <mergeCell ref="BC4:BK4"/>
    <mergeCell ref="A5:B5"/>
    <mergeCell ref="C5:E5"/>
    <mergeCell ref="F5:N5"/>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s>
  <conditionalFormatting sqref="X2:Y2 P2:Q2 H2:I2 AF2:AG2 AN2:AO2 AV2:AW2 H9:I65356 AV9:AW65356 P9:Q65356 X9:Y65356 AF9:AG65356 AN9:AO65356">
    <cfRule type="cellIs" dxfId="5" priority="1" stopIfTrue="1" operator="greaterThanOrEqual">
      <formula>$BL$6</formula>
    </cfRule>
  </conditionalFormatting>
  <dataValidations count="9">
    <dataValidation type="whole" allowBlank="1" showInputMessage="1" showErrorMessage="1" sqref="O3:V3" xr:uid="{00000000-0002-0000-0400-000000000000}">
      <formula1>0</formula1>
      <formula2>99</formula2>
    </dataValidation>
    <dataValidation type="whole" operator="lessThanOrEqual" allowBlank="1" showInputMessage="1" showErrorMessage="1" sqref="BL5" xr:uid="{00000000-0002-0000-0400-000001000000}">
      <formula1>99</formula1>
    </dataValidation>
    <dataValidation type="whole" operator="lessThanOrEqual" allowBlank="1" showInputMessage="1" showErrorMessage="1" sqref="BL6" xr:uid="{00000000-0002-0000-0400-000002000000}">
      <formula1>400</formula1>
    </dataValidation>
    <dataValidation type="whole" allowBlank="1" showInputMessage="1" showErrorMessage="1" sqref="M1:N2 U1:V2 BA1:BB2 AS1:AT2 AK1:AL2 AC1:AD2 M8:N65356 AC8:AD65356 U8:V65356 AK8:AL65356 AS8:AT65356 BA8:BB65356" xr:uid="{00000000-0002-0000-0400-000003000000}">
      <formula1>0</formula1>
      <formula2>999</formula2>
    </dataValidation>
    <dataValidation type="decimal" allowBlank="1" showInputMessage="1" showErrorMessage="1" sqref="K1:L2 S1:T2 AY1:AZ2 AQ1:AR2 AI1:AJ2 AA1:AB2 K8:L65356 AA8:AB65356 S8:T65356 AI8:AJ65356 AQ8:AR65356 AY8:AZ65356" xr:uid="{00000000-0002-0000-0400-000004000000}">
      <formula1>0</formula1>
      <formula2>99</formula2>
    </dataValidation>
    <dataValidation type="decimal" allowBlank="1" showInputMessage="1" showErrorMessage="1" sqref="H1:I2 P1:Q2 AV1:AW2 AN1:AO2 AF1:AG2 X1:Y2 H8:I65356 X8:Y65356 P8:Q65356 AF8:AG65356 AN8:AO65356 AV8:AW65356" xr:uid="{00000000-0002-0000-0400-000005000000}">
      <formula1>0</formula1>
      <formula2>400</formula2>
    </dataValidation>
    <dataValidation operator="lessThanOrEqual" allowBlank="1" showInputMessage="1" showErrorMessage="1" sqref="J8:J27 AH8 AP8 AX8 R8:R27 J1:J2 R1:R2 AX1:AX2 AP1:AP2 AH1:AH2 Z1:Z2 BC1:BK8 BL1:BL4 BL7:BL8 BC9:BE27 Z8:Z27 BI9:BJ27" xr:uid="{00000000-0002-0000-0400-000006000000}"/>
    <dataValidation type="list" allowBlank="1" showInputMessage="1" showErrorMessage="1" sqref="BM1:BM2 BM9:BM65356" xr:uid="{00000000-0002-0000-0400-000007000000}">
      <formula1>"ja,nee"</formula1>
    </dataValidation>
    <dataValidation type="decimal" operator="lessThanOrEqual" allowBlank="1" showInputMessage="1" showErrorMessage="1" sqref="BK9:BL27 BG9:BH27 BC28:BL65356 AH9:AH65356 AP9:AP65356 AX9:AX65356 R28:R65356 J28:J65356 Z28:Z65356" xr:uid="{00000000-0002-0000-0400-000008000000}">
      <formula1>100</formula1>
    </dataValidation>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5937" r:id="rId4" name="Button 1">
              <controlPr defaultSize="0" print="0" autoFill="0" autoPict="0" macro="[0]!KleinsteBepalen">
                <anchor moveWithCells="1" sizeWithCells="1">
                  <from>
                    <xdr:col>0</xdr:col>
                    <xdr:colOff>160020</xdr:colOff>
                    <xdr:row>5</xdr:row>
                    <xdr:rowOff>0</xdr:rowOff>
                  </from>
                  <to>
                    <xdr:col>2</xdr:col>
                    <xdr:colOff>487680</xdr:colOff>
                    <xdr:row>7</xdr:row>
                    <xdr:rowOff>7620</xdr:rowOff>
                  </to>
                </anchor>
              </controlPr>
            </control>
          </mc:Choice>
        </mc:AlternateContent>
        <mc:AlternateContent xmlns:mc="http://schemas.openxmlformats.org/markup-compatibility/2006">
          <mc:Choice Requires="x14">
            <control shapeId="295938" r:id="rId5" name="Button 2">
              <controlPr defaultSize="0" print="0" autoFill="0" autoPict="0" macro="[0]!Sort_Punten_1">
                <anchor moveWithCells="1" sizeWithCells="1">
                  <from>
                    <xdr:col>7</xdr:col>
                    <xdr:colOff>7620</xdr:colOff>
                    <xdr:row>7</xdr:row>
                    <xdr:rowOff>22860</xdr:rowOff>
                  </from>
                  <to>
                    <xdr:col>8</xdr:col>
                    <xdr:colOff>0</xdr:colOff>
                    <xdr:row>7</xdr:row>
                    <xdr:rowOff>190500</xdr:rowOff>
                  </to>
                </anchor>
              </controlPr>
            </control>
          </mc:Choice>
        </mc:AlternateContent>
        <mc:AlternateContent xmlns:mc="http://schemas.openxmlformats.org/markup-compatibility/2006">
          <mc:Choice Requires="x14">
            <control shapeId="295939" r:id="rId6" name="Button 3">
              <controlPr defaultSize="0" print="0" autoFill="0" autoPict="0" macro="[0]!Sort_Punten_2">
                <anchor moveWithCells="1" sizeWithCells="1">
                  <from>
                    <xdr:col>15</xdr:col>
                    <xdr:colOff>22860</xdr:colOff>
                    <xdr:row>7</xdr:row>
                    <xdr:rowOff>7620</xdr:rowOff>
                  </from>
                  <to>
                    <xdr:col>16</xdr:col>
                    <xdr:colOff>0</xdr:colOff>
                    <xdr:row>7</xdr:row>
                    <xdr:rowOff>160020</xdr:rowOff>
                  </to>
                </anchor>
              </controlPr>
            </control>
          </mc:Choice>
        </mc:AlternateContent>
        <mc:AlternateContent xmlns:mc="http://schemas.openxmlformats.org/markup-compatibility/2006">
          <mc:Choice Requires="x14">
            <control shapeId="295940" r:id="rId7" name="Button 4">
              <controlPr defaultSize="0" print="0" autoFill="0" autoPict="0" macro="[0]!Sort_Punten_3">
                <anchor moveWithCells="1" sizeWithCells="1">
                  <from>
                    <xdr:col>23</xdr:col>
                    <xdr:colOff>7620</xdr:colOff>
                    <xdr:row>7</xdr:row>
                    <xdr:rowOff>7620</xdr:rowOff>
                  </from>
                  <to>
                    <xdr:col>24</xdr:col>
                    <xdr:colOff>0</xdr:colOff>
                    <xdr:row>7</xdr:row>
                    <xdr:rowOff>190500</xdr:rowOff>
                  </to>
                </anchor>
              </controlPr>
            </control>
          </mc:Choice>
        </mc:AlternateContent>
        <mc:AlternateContent xmlns:mc="http://schemas.openxmlformats.org/markup-compatibility/2006">
          <mc:Choice Requires="x14">
            <control shapeId="295941" r:id="rId8" name="Button 5">
              <controlPr defaultSize="0" print="0" autoFill="0" autoPict="0" macro="[0]!Sort_Punten_4">
                <anchor moveWithCells="1" sizeWithCells="1">
                  <from>
                    <xdr:col>31</xdr:col>
                    <xdr:colOff>7620</xdr:colOff>
                    <xdr:row>7</xdr:row>
                    <xdr:rowOff>7620</xdr:rowOff>
                  </from>
                  <to>
                    <xdr:col>32</xdr:col>
                    <xdr:colOff>0</xdr:colOff>
                    <xdr:row>7</xdr:row>
                    <xdr:rowOff>182880</xdr:rowOff>
                  </to>
                </anchor>
              </controlPr>
            </control>
          </mc:Choice>
        </mc:AlternateContent>
        <mc:AlternateContent xmlns:mc="http://schemas.openxmlformats.org/markup-compatibility/2006">
          <mc:Choice Requires="x14">
            <control shapeId="295942" r:id="rId9" name="Button 6">
              <controlPr defaultSize="0" print="0" autoFill="0" autoPict="0" macro="[0]!verbergen">
                <anchor moveWithCells="1" sizeWithCells="1">
                  <from>
                    <xdr:col>64</xdr:col>
                    <xdr:colOff>7620</xdr:colOff>
                    <xdr:row>2</xdr:row>
                    <xdr:rowOff>7620</xdr:rowOff>
                  </from>
                  <to>
                    <xdr:col>66</xdr:col>
                    <xdr:colOff>0</xdr:colOff>
                    <xdr:row>4</xdr:row>
                    <xdr:rowOff>0</xdr:rowOff>
                  </to>
                </anchor>
              </controlPr>
            </control>
          </mc:Choice>
        </mc:AlternateContent>
        <mc:AlternateContent xmlns:mc="http://schemas.openxmlformats.org/markup-compatibility/2006">
          <mc:Choice Requires="x14">
            <control shapeId="295943" r:id="rId10" name="Button 7">
              <controlPr defaultSize="0" print="0" autoFill="0" autoPict="0" macro="[0]!Sort_Pl_Punten_1">
                <anchor moveWithCells="1" sizeWithCells="1">
                  <from>
                    <xdr:col>13</xdr:col>
                    <xdr:colOff>7620</xdr:colOff>
                    <xdr:row>6</xdr:row>
                    <xdr:rowOff>152400</xdr:rowOff>
                  </from>
                  <to>
                    <xdr:col>13</xdr:col>
                    <xdr:colOff>251460</xdr:colOff>
                    <xdr:row>8</xdr:row>
                    <xdr:rowOff>0</xdr:rowOff>
                  </to>
                </anchor>
              </controlPr>
            </control>
          </mc:Choice>
        </mc:AlternateContent>
        <mc:AlternateContent xmlns:mc="http://schemas.openxmlformats.org/markup-compatibility/2006">
          <mc:Choice Requires="x14">
            <control shapeId="295944" r:id="rId11" name="Button 8">
              <controlPr defaultSize="0" print="0" autoFill="0" autoPict="0" macro="[0]!Sort_Pl_Punten_2">
                <anchor moveWithCells="1" sizeWithCells="1">
                  <from>
                    <xdr:col>20</xdr:col>
                    <xdr:colOff>190500</xdr:colOff>
                    <xdr:row>7</xdr:row>
                    <xdr:rowOff>7620</xdr:rowOff>
                  </from>
                  <to>
                    <xdr:col>21</xdr:col>
                    <xdr:colOff>251460</xdr:colOff>
                    <xdr:row>8</xdr:row>
                    <xdr:rowOff>0</xdr:rowOff>
                  </to>
                </anchor>
              </controlPr>
            </control>
          </mc:Choice>
        </mc:AlternateContent>
        <mc:AlternateContent xmlns:mc="http://schemas.openxmlformats.org/markup-compatibility/2006">
          <mc:Choice Requires="x14">
            <control shapeId="295945" r:id="rId12" name="Button 9">
              <controlPr defaultSize="0" print="0" autoFill="0" autoPict="0" macro="[0]!Sort_Pl_Punten_3">
                <anchor moveWithCells="1" sizeWithCells="1">
                  <from>
                    <xdr:col>29</xdr:col>
                    <xdr:colOff>0</xdr:colOff>
                    <xdr:row>7</xdr:row>
                    <xdr:rowOff>30480</xdr:rowOff>
                  </from>
                  <to>
                    <xdr:col>30</xdr:col>
                    <xdr:colOff>0</xdr:colOff>
                    <xdr:row>8</xdr:row>
                    <xdr:rowOff>0</xdr:rowOff>
                  </to>
                </anchor>
              </controlPr>
            </control>
          </mc:Choice>
        </mc:AlternateContent>
        <mc:AlternateContent xmlns:mc="http://schemas.openxmlformats.org/markup-compatibility/2006">
          <mc:Choice Requires="x14">
            <control shapeId="295946" r:id="rId13" name="Button 10">
              <controlPr defaultSize="0" print="0" autoFill="0" autoPict="0" macro="[0]!Sort_Pl_Punten_4">
                <anchor moveWithCells="1" sizeWithCells="1">
                  <from>
                    <xdr:col>37</xdr:col>
                    <xdr:colOff>22860</xdr:colOff>
                    <xdr:row>7</xdr:row>
                    <xdr:rowOff>0</xdr:rowOff>
                  </from>
                  <to>
                    <xdr:col>37</xdr:col>
                    <xdr:colOff>236220</xdr:colOff>
                    <xdr:row>7</xdr:row>
                    <xdr:rowOff>312420</xdr:rowOff>
                  </to>
                </anchor>
              </controlPr>
            </control>
          </mc:Choice>
        </mc:AlternateContent>
        <mc:AlternateContent xmlns:mc="http://schemas.openxmlformats.org/markup-compatibility/2006">
          <mc:Choice Requires="x14">
            <control shapeId="295947" r:id="rId14" name="Button 11">
              <controlPr defaultSize="0" print="0" autoFill="0" autoPict="0" macro="[0]!Sort_Beste_Punten">
                <anchor moveWithCells="1" sizeWithCells="1">
                  <from>
                    <xdr:col>57</xdr:col>
                    <xdr:colOff>0</xdr:colOff>
                    <xdr:row>7</xdr:row>
                    <xdr:rowOff>22860</xdr:rowOff>
                  </from>
                  <to>
                    <xdr:col>60</xdr:col>
                    <xdr:colOff>388620</xdr:colOff>
                    <xdr:row>7</xdr:row>
                    <xdr:rowOff>312420</xdr:rowOff>
                  </to>
                </anchor>
              </controlPr>
            </control>
          </mc:Choice>
        </mc:AlternateContent>
        <mc:AlternateContent xmlns:mc="http://schemas.openxmlformats.org/markup-compatibility/2006">
          <mc:Choice Requires="x14">
            <control shapeId="295948" r:id="rId15" name="Button 12">
              <controlPr defaultSize="0" print="0" autoFill="0" autoPict="0" macro="[0]!Sort_Totaal_Punten">
                <anchor moveWithCells="1" sizeWithCells="1">
                  <from>
                    <xdr:col>61</xdr:col>
                    <xdr:colOff>0</xdr:colOff>
                    <xdr:row>7</xdr:row>
                    <xdr:rowOff>30480</xdr:rowOff>
                  </from>
                  <to>
                    <xdr:col>61</xdr:col>
                    <xdr:colOff>0</xdr:colOff>
                    <xdr:row>8</xdr:row>
                    <xdr:rowOff>0</xdr:rowOff>
                  </to>
                </anchor>
              </controlPr>
            </control>
          </mc:Choice>
        </mc:AlternateContent>
        <mc:AlternateContent xmlns:mc="http://schemas.openxmlformats.org/markup-compatibility/2006">
          <mc:Choice Requires="x14">
            <control shapeId="295949" r:id="rId16" name="Button 13">
              <controlPr defaultSize="0" print="0" autoFill="0" autoPict="0" macro="[0]!Sort_Plaatsing">
                <anchor moveWithCells="1" sizeWithCells="1">
                  <from>
                    <xdr:col>0</xdr:col>
                    <xdr:colOff>0</xdr:colOff>
                    <xdr:row>7</xdr:row>
                    <xdr:rowOff>30480</xdr:rowOff>
                  </from>
                  <to>
                    <xdr:col>1</xdr:col>
                    <xdr:colOff>7620</xdr:colOff>
                    <xdr:row>8</xdr:row>
                    <xdr:rowOff>0</xdr:rowOff>
                  </to>
                </anchor>
              </controlPr>
            </control>
          </mc:Choice>
        </mc:AlternateContent>
        <mc:AlternateContent xmlns:mc="http://schemas.openxmlformats.org/markup-compatibility/2006">
          <mc:Choice Requires="x14">
            <control shapeId="295950" r:id="rId17" name="Button 14">
              <controlPr defaultSize="0" print="0" autoFill="0" autoPict="0" macro="[0]!Sort_Punten_5">
                <anchor moveWithCells="1" sizeWithCells="1">
                  <from>
                    <xdr:col>39</xdr:col>
                    <xdr:colOff>7620</xdr:colOff>
                    <xdr:row>7</xdr:row>
                    <xdr:rowOff>7620</xdr:rowOff>
                  </from>
                  <to>
                    <xdr:col>40</xdr:col>
                    <xdr:colOff>0</xdr:colOff>
                    <xdr:row>7</xdr:row>
                    <xdr:rowOff>182880</xdr:rowOff>
                  </to>
                </anchor>
              </controlPr>
            </control>
          </mc:Choice>
        </mc:AlternateContent>
        <mc:AlternateContent xmlns:mc="http://schemas.openxmlformats.org/markup-compatibility/2006">
          <mc:Choice Requires="x14">
            <control shapeId="295951" r:id="rId18" name="Button 15">
              <controlPr defaultSize="0" print="0" autoFill="0" autoPict="0" macro="[0]!Sort_Pl_Punten_5">
                <anchor moveWithCells="1" sizeWithCells="1">
                  <from>
                    <xdr:col>45</xdr:col>
                    <xdr:colOff>7620</xdr:colOff>
                    <xdr:row>7</xdr:row>
                    <xdr:rowOff>7620</xdr:rowOff>
                  </from>
                  <to>
                    <xdr:col>45</xdr:col>
                    <xdr:colOff>251460</xdr:colOff>
                    <xdr:row>8</xdr:row>
                    <xdr:rowOff>0</xdr:rowOff>
                  </to>
                </anchor>
              </controlPr>
            </control>
          </mc:Choice>
        </mc:AlternateContent>
        <mc:AlternateContent xmlns:mc="http://schemas.openxmlformats.org/markup-compatibility/2006">
          <mc:Choice Requires="x14">
            <control shapeId="295952" r:id="rId19" name="Button 16">
              <controlPr defaultSize="0" print="0" autoFill="0" autoPict="0" macro="[0]!Sort_Punten_6">
                <anchor moveWithCells="1" sizeWithCells="1">
                  <from>
                    <xdr:col>47</xdr:col>
                    <xdr:colOff>7620</xdr:colOff>
                    <xdr:row>7</xdr:row>
                    <xdr:rowOff>7620</xdr:rowOff>
                  </from>
                  <to>
                    <xdr:col>48</xdr:col>
                    <xdr:colOff>0</xdr:colOff>
                    <xdr:row>7</xdr:row>
                    <xdr:rowOff>182880</xdr:rowOff>
                  </to>
                </anchor>
              </controlPr>
            </control>
          </mc:Choice>
        </mc:AlternateContent>
        <mc:AlternateContent xmlns:mc="http://schemas.openxmlformats.org/markup-compatibility/2006">
          <mc:Choice Requires="x14">
            <control shapeId="295953" r:id="rId20" name="Button 17">
              <controlPr defaultSize="0" print="0" autoFill="0" autoPict="0" macro="[0]!Sort_Pl_Punten_6">
                <anchor moveWithCells="1" sizeWithCells="1">
                  <from>
                    <xdr:col>53</xdr:col>
                    <xdr:colOff>22860</xdr:colOff>
                    <xdr:row>7</xdr:row>
                    <xdr:rowOff>7620</xdr:rowOff>
                  </from>
                  <to>
                    <xdr:col>53</xdr:col>
                    <xdr:colOff>251460</xdr:colOff>
                    <xdr:row>8</xdr:row>
                    <xdr:rowOff>0</xdr:rowOff>
                  </to>
                </anchor>
              </controlPr>
            </control>
          </mc:Choice>
        </mc:AlternateContent>
        <mc:AlternateContent xmlns:mc="http://schemas.openxmlformats.org/markup-compatibility/2006">
          <mc:Choice Requires="x14">
            <control shapeId="295954" r:id="rId21" name="Button 18">
              <controlPr defaultSize="0" print="0" autoFill="0" autoPict="0" macro="[0]!Verberg_Ex_Aequo_1">
                <anchor moveWithCells="1" sizeWithCells="1">
                  <from>
                    <xdr:col>10</xdr:col>
                    <xdr:colOff>22860</xdr:colOff>
                    <xdr:row>7</xdr:row>
                    <xdr:rowOff>7620</xdr:rowOff>
                  </from>
                  <to>
                    <xdr:col>11</xdr:col>
                    <xdr:colOff>190500</xdr:colOff>
                    <xdr:row>8</xdr:row>
                    <xdr:rowOff>0</xdr:rowOff>
                  </to>
                </anchor>
              </controlPr>
            </control>
          </mc:Choice>
        </mc:AlternateContent>
        <mc:AlternateContent xmlns:mc="http://schemas.openxmlformats.org/markup-compatibility/2006">
          <mc:Choice Requires="x14">
            <control shapeId="295955" r:id="rId22" name="Button 19">
              <controlPr defaultSize="0" print="0" autoFill="0" autoPict="0" macro="[0]!Verberg_Ex_Aequo_2">
                <anchor moveWithCells="1" sizeWithCells="1">
                  <from>
                    <xdr:col>18</xdr:col>
                    <xdr:colOff>22860</xdr:colOff>
                    <xdr:row>7</xdr:row>
                    <xdr:rowOff>7620</xdr:rowOff>
                  </from>
                  <to>
                    <xdr:col>19</xdr:col>
                    <xdr:colOff>190500</xdr:colOff>
                    <xdr:row>8</xdr:row>
                    <xdr:rowOff>0</xdr:rowOff>
                  </to>
                </anchor>
              </controlPr>
            </control>
          </mc:Choice>
        </mc:AlternateContent>
        <mc:AlternateContent xmlns:mc="http://schemas.openxmlformats.org/markup-compatibility/2006">
          <mc:Choice Requires="x14">
            <control shapeId="295956" r:id="rId23" name="Button 20">
              <controlPr defaultSize="0" print="0" autoFill="0" autoPict="0" macro="[0]!Verberg_Ex_Aequo_3">
                <anchor moveWithCells="1" sizeWithCells="1">
                  <from>
                    <xdr:col>26</xdr:col>
                    <xdr:colOff>45720</xdr:colOff>
                    <xdr:row>7</xdr:row>
                    <xdr:rowOff>7620</xdr:rowOff>
                  </from>
                  <to>
                    <xdr:col>27</xdr:col>
                    <xdr:colOff>220980</xdr:colOff>
                    <xdr:row>7</xdr:row>
                    <xdr:rowOff>304800</xdr:rowOff>
                  </to>
                </anchor>
              </controlPr>
            </control>
          </mc:Choice>
        </mc:AlternateContent>
        <mc:AlternateContent xmlns:mc="http://schemas.openxmlformats.org/markup-compatibility/2006">
          <mc:Choice Requires="x14">
            <control shapeId="295957" r:id="rId24" name="Button 21">
              <controlPr defaultSize="0" print="0" autoFill="0" autoPict="0" macro="[0]!Verberg_Ex_Aequo_4">
                <anchor moveWithCells="1" sizeWithCells="1">
                  <from>
                    <xdr:col>30</xdr:col>
                    <xdr:colOff>0</xdr:colOff>
                    <xdr:row>7</xdr:row>
                    <xdr:rowOff>0</xdr:rowOff>
                  </from>
                  <to>
                    <xdr:col>35</xdr:col>
                    <xdr:colOff>198120</xdr:colOff>
                    <xdr:row>7</xdr:row>
                    <xdr:rowOff>312420</xdr:rowOff>
                  </to>
                </anchor>
              </controlPr>
            </control>
          </mc:Choice>
        </mc:AlternateContent>
        <mc:AlternateContent xmlns:mc="http://schemas.openxmlformats.org/markup-compatibility/2006">
          <mc:Choice Requires="x14">
            <control shapeId="295958" r:id="rId25" name="Button 22">
              <controlPr defaultSize="0" print="0" autoFill="0" autoPict="0" macro="[0]!Verberg_Ex_Aequo_5">
                <anchor moveWithCells="1" sizeWithCells="1">
                  <from>
                    <xdr:col>38</xdr:col>
                    <xdr:colOff>0</xdr:colOff>
                    <xdr:row>7</xdr:row>
                    <xdr:rowOff>7620</xdr:rowOff>
                  </from>
                  <to>
                    <xdr:col>38</xdr:col>
                    <xdr:colOff>0</xdr:colOff>
                    <xdr:row>8</xdr:row>
                    <xdr:rowOff>0</xdr:rowOff>
                  </to>
                </anchor>
              </controlPr>
            </control>
          </mc:Choice>
        </mc:AlternateContent>
        <mc:AlternateContent xmlns:mc="http://schemas.openxmlformats.org/markup-compatibility/2006">
          <mc:Choice Requires="x14">
            <control shapeId="295959" r:id="rId26" name="Button 23">
              <controlPr defaultSize="0" print="0" autoFill="0" autoPict="0" macro="[0]!Verberg_Ex_Aequo_6">
                <anchor moveWithCells="1" sizeWithCells="1">
                  <from>
                    <xdr:col>46</xdr:col>
                    <xdr:colOff>0</xdr:colOff>
                    <xdr:row>7</xdr:row>
                    <xdr:rowOff>0</xdr:rowOff>
                  </from>
                  <to>
                    <xdr:col>46</xdr:col>
                    <xdr:colOff>0</xdr:colOff>
                    <xdr:row>7</xdr:row>
                    <xdr:rowOff>312420</xdr:rowOff>
                  </to>
                </anchor>
              </controlPr>
            </control>
          </mc:Choice>
        </mc:AlternateContent>
        <mc:AlternateContent xmlns:mc="http://schemas.openxmlformats.org/markup-compatibility/2006">
          <mc:Choice Requires="x14">
            <control shapeId="295960" r:id="rId27" name="Button 24">
              <controlPr defaultSize="0" print="0" autoFill="0" autoPict="0" macro="[0]!Sort_Naam">
                <anchor moveWithCells="1" sizeWithCells="1">
                  <from>
                    <xdr:col>2</xdr:col>
                    <xdr:colOff>0</xdr:colOff>
                    <xdr:row>7</xdr:row>
                    <xdr:rowOff>7620</xdr:rowOff>
                  </from>
                  <to>
                    <xdr:col>3</xdr:col>
                    <xdr:colOff>0</xdr:colOff>
                    <xdr:row>7</xdr:row>
                    <xdr:rowOff>190500</xdr:rowOff>
                  </to>
                </anchor>
              </controlPr>
            </control>
          </mc:Choice>
        </mc:AlternateContent>
        <mc:AlternateContent xmlns:mc="http://schemas.openxmlformats.org/markup-compatibility/2006">
          <mc:Choice Requires="x14">
            <control shapeId="295961" r:id="rId28" name="Button 25">
              <controlPr defaultSize="0" print="0" autoFill="0" autoPict="0" macro="[0]!Verberg_Ex_Aequo_5">
                <anchor moveWithCells="1" sizeWithCells="1">
                  <from>
                    <xdr:col>38</xdr:col>
                    <xdr:colOff>0</xdr:colOff>
                    <xdr:row>7</xdr:row>
                    <xdr:rowOff>0</xdr:rowOff>
                  </from>
                  <to>
                    <xdr:col>43</xdr:col>
                    <xdr:colOff>198120</xdr:colOff>
                    <xdr:row>7</xdr:row>
                    <xdr:rowOff>312420</xdr:rowOff>
                  </to>
                </anchor>
              </controlPr>
            </control>
          </mc:Choice>
        </mc:AlternateContent>
        <mc:AlternateContent xmlns:mc="http://schemas.openxmlformats.org/markup-compatibility/2006">
          <mc:Choice Requires="x14">
            <control shapeId="295962" r:id="rId29" name="Button 26">
              <controlPr defaultSize="0" print="0" autoFill="0" autoPict="0" macro="[0]!Verberg_Ex_Aequo_6">
                <anchor moveWithCells="1" sizeWithCells="1">
                  <from>
                    <xdr:col>46</xdr:col>
                    <xdr:colOff>0</xdr:colOff>
                    <xdr:row>7</xdr:row>
                    <xdr:rowOff>0</xdr:rowOff>
                  </from>
                  <to>
                    <xdr:col>51</xdr:col>
                    <xdr:colOff>198120</xdr:colOff>
                    <xdr:row>7</xdr:row>
                    <xdr:rowOff>312420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29"/>
  <dimension ref="A1:BN8"/>
  <sheetViews>
    <sheetView workbookViewId="0">
      <pane xSplit="5" ySplit="8" topLeftCell="F9" activePane="bottomRight" state="frozen"/>
      <selection activeCell="B9" sqref="B9"/>
      <selection pane="topRight" activeCell="B9" sqref="B9"/>
      <selection pane="bottomLeft" activeCell="B9" sqref="B9"/>
      <selection pane="bottomRight" activeCell="BL4" sqref="BL4"/>
    </sheetView>
  </sheetViews>
  <sheetFormatPr defaultColWidth="9.109375" defaultRowHeight="13.2" x14ac:dyDescent="0.25"/>
  <cols>
    <col min="1" max="1" width="3.33203125" style="1" bestFit="1" customWidth="1"/>
    <col min="2" max="2" width="10.109375" style="1" customWidth="1"/>
    <col min="3" max="4" width="22.6640625" style="1" customWidth="1"/>
    <col min="5" max="5" width="4.109375" style="1" customWidth="1"/>
    <col min="6" max="6" width="18.6640625" style="1" customWidth="1"/>
    <col min="7" max="7" width="2.6640625" style="59" customWidth="1"/>
    <col min="8" max="8" width="5.6640625" style="59" customWidth="1"/>
    <col min="9" max="9" width="5.6640625" style="59" hidden="1" customWidth="1"/>
    <col min="10" max="10" width="5.6640625" style="60" hidden="1" customWidth="1"/>
    <col min="11" max="12" width="3.6640625" style="59" customWidth="1"/>
    <col min="13" max="13" width="3" style="59" customWidth="1"/>
    <col min="14" max="14" width="3.88671875" style="61" customWidth="1"/>
    <col min="15" max="15" width="2.6640625" style="62" customWidth="1"/>
    <col min="16" max="16" width="5.6640625" style="62" customWidth="1"/>
    <col min="17" max="17" width="5.6640625" style="62" hidden="1" customWidth="1"/>
    <col min="18" max="18" width="5.6640625" style="63" hidden="1" customWidth="1"/>
    <col min="19" max="20" width="3.6640625" style="62" customWidth="1"/>
    <col min="21" max="21" width="3" style="62" customWidth="1"/>
    <col min="22" max="22" width="3.88671875" style="64" customWidth="1"/>
    <col min="23" max="23" width="2.6640625" style="65" customWidth="1"/>
    <col min="24" max="24" width="5.6640625" style="65" customWidth="1"/>
    <col min="25" max="25" width="5.6640625" style="65" hidden="1" customWidth="1"/>
    <col min="26" max="26" width="5.6640625" style="66" hidden="1" customWidth="1"/>
    <col min="27" max="28" width="3.6640625" style="65" customWidth="1"/>
    <col min="29" max="29" width="3" style="65" customWidth="1"/>
    <col min="30" max="30" width="3.88671875" style="67" customWidth="1"/>
    <col min="31" max="31" width="2.6640625" style="62" hidden="1" customWidth="1"/>
    <col min="32" max="33" width="5.6640625" style="62" hidden="1" customWidth="1"/>
    <col min="34" max="34" width="5.6640625" style="63" hidden="1" customWidth="1"/>
    <col min="35" max="36" width="3.6640625" style="62" hidden="1" customWidth="1"/>
    <col min="37" max="37" width="3" style="62" hidden="1" customWidth="1"/>
    <col min="38" max="38" width="3.88671875" style="64" hidden="1" customWidth="1"/>
    <col min="39" max="39" width="2.6640625" style="65" hidden="1" customWidth="1"/>
    <col min="40" max="41" width="5.6640625" style="65" hidden="1" customWidth="1"/>
    <col min="42" max="42" width="5.6640625" style="66" hidden="1" customWidth="1"/>
    <col min="43" max="44" width="3.6640625" style="65" hidden="1" customWidth="1"/>
    <col min="45" max="45" width="3" style="65" hidden="1" customWidth="1"/>
    <col min="46" max="46" width="3.88671875" style="67" hidden="1" customWidth="1"/>
    <col min="47" max="47" width="2.6640625" style="62" hidden="1" customWidth="1"/>
    <col min="48" max="49" width="5.6640625" style="62" hidden="1" customWidth="1"/>
    <col min="50" max="50" width="5.6640625" style="63" hidden="1" customWidth="1"/>
    <col min="51" max="52" width="3.6640625" style="62" hidden="1" customWidth="1"/>
    <col min="53" max="53" width="3" style="62" hidden="1" customWidth="1"/>
    <col min="54" max="54" width="3.88671875" style="62" hidden="1" customWidth="1"/>
    <col min="55" max="55" width="5.33203125" customWidth="1"/>
    <col min="56" max="56" width="6.109375" hidden="1" customWidth="1"/>
    <col min="57" max="57" width="5.33203125" customWidth="1"/>
    <col min="58" max="58" width="5.33203125" hidden="1" customWidth="1"/>
    <col min="59" max="60" width="6" hidden="1" customWidth="1"/>
    <col min="61" max="61" width="6" customWidth="1"/>
    <col min="62" max="62" width="6" hidden="1" customWidth="1"/>
    <col min="63" max="63" width="4" style="1" customWidth="1"/>
    <col min="64" max="64" width="4.88671875" style="1" customWidth="1"/>
    <col min="65" max="65" width="4.88671875" style="1" hidden="1" customWidth="1"/>
    <col min="66" max="66" width="17.33203125" style="1" customWidth="1"/>
  </cols>
  <sheetData>
    <row r="1" spans="1:66" x14ac:dyDescent="0.25">
      <c r="A1" s="89" t="s">
        <v>8</v>
      </c>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c r="AE1" s="90"/>
      <c r="AF1" s="90"/>
      <c r="AG1" s="90"/>
      <c r="AH1" s="90"/>
      <c r="AI1" s="90"/>
      <c r="AJ1" s="90"/>
      <c r="AK1" s="90"/>
      <c r="AL1" s="90"/>
      <c r="AM1" s="90"/>
      <c r="AN1" s="90"/>
      <c r="AO1" s="90"/>
      <c r="AP1" s="90"/>
      <c r="AQ1" s="90"/>
      <c r="AR1" s="90"/>
      <c r="AS1" s="90"/>
      <c r="AT1" s="90"/>
      <c r="AU1" s="90"/>
      <c r="AV1" s="90"/>
      <c r="AW1" s="90"/>
      <c r="AX1" s="90"/>
      <c r="AY1" s="90"/>
      <c r="AZ1" s="90"/>
      <c r="BA1" s="90"/>
      <c r="BB1" s="90"/>
      <c r="BC1" s="90"/>
      <c r="BD1" s="90"/>
      <c r="BE1" s="90"/>
      <c r="BF1" s="90"/>
      <c r="BG1" s="90"/>
      <c r="BH1" s="90"/>
      <c r="BI1" s="90"/>
      <c r="BJ1" s="90"/>
      <c r="BK1" s="90"/>
      <c r="BL1" s="90"/>
      <c r="BM1" s="90"/>
      <c r="BN1" s="91"/>
    </row>
    <row r="2" spans="1:66" ht="12.75" hidden="1" customHeight="1" x14ac:dyDescent="0.25">
      <c r="A2" s="7"/>
      <c r="B2" s="7"/>
      <c r="C2" s="7">
        <v>1</v>
      </c>
      <c r="D2" s="7">
        <f>FLOOR((C2+3)/4,1)</f>
        <v>1</v>
      </c>
      <c r="E2" s="7"/>
      <c r="F2" s="7"/>
      <c r="G2" s="58">
        <v>192</v>
      </c>
      <c r="H2" s="58">
        <v>192</v>
      </c>
      <c r="I2" s="60">
        <v>190</v>
      </c>
      <c r="J2" s="60">
        <f>H2+I2</f>
        <v>382</v>
      </c>
      <c r="K2" s="60"/>
      <c r="L2" s="60"/>
      <c r="M2" s="60"/>
      <c r="N2" s="70">
        <v>1</v>
      </c>
      <c r="O2" s="63">
        <v>193</v>
      </c>
      <c r="P2" s="63">
        <v>193</v>
      </c>
      <c r="Q2" s="63">
        <v>193</v>
      </c>
      <c r="R2" s="63">
        <f>P2+Q2</f>
        <v>386</v>
      </c>
      <c r="S2" s="63"/>
      <c r="T2" s="63"/>
      <c r="U2" s="63"/>
      <c r="V2" s="71">
        <v>2</v>
      </c>
      <c r="W2" s="66">
        <v>198</v>
      </c>
      <c r="X2" s="66">
        <v>198</v>
      </c>
      <c r="Y2" s="66">
        <v>198</v>
      </c>
      <c r="Z2" s="66">
        <f>X2+Y2</f>
        <v>396</v>
      </c>
      <c r="AA2" s="66"/>
      <c r="AB2" s="66"/>
      <c r="AC2" s="66"/>
      <c r="AD2" s="72">
        <v>3</v>
      </c>
      <c r="AE2" s="63">
        <v>177</v>
      </c>
      <c r="AF2" s="63">
        <v>177</v>
      </c>
      <c r="AG2" s="63">
        <v>177</v>
      </c>
      <c r="AH2" s="63">
        <f>AF2+AG2</f>
        <v>354</v>
      </c>
      <c r="AI2" s="63"/>
      <c r="AJ2" s="63"/>
      <c r="AK2" s="63"/>
      <c r="AL2" s="71">
        <v>4</v>
      </c>
      <c r="AM2" s="66">
        <v>178</v>
      </c>
      <c r="AN2" s="66">
        <v>178</v>
      </c>
      <c r="AO2" s="66">
        <v>178</v>
      </c>
      <c r="AP2" s="66">
        <f>AN2+AO2</f>
        <v>356</v>
      </c>
      <c r="AQ2" s="66"/>
      <c r="AR2" s="66"/>
      <c r="AS2" s="66"/>
      <c r="AT2" s="72">
        <v>5</v>
      </c>
      <c r="AU2" s="63">
        <v>179</v>
      </c>
      <c r="AV2" s="63">
        <v>179</v>
      </c>
      <c r="AW2" s="63">
        <v>179</v>
      </c>
      <c r="AX2" s="63">
        <f>AV2+AW2</f>
        <v>358</v>
      </c>
      <c r="AY2" s="63"/>
      <c r="AZ2" s="63"/>
      <c r="BA2" s="63"/>
      <c r="BB2" s="63">
        <v>6</v>
      </c>
      <c r="BC2">
        <f>N2+V2+AD2+AL2+AT2+BB2</f>
        <v>21</v>
      </c>
      <c r="BD2">
        <f>J2+R2+Z2+AH2+AP2+AX2</f>
        <v>2232</v>
      </c>
      <c r="BE2" s="31">
        <f>IF($O$4&gt;0,(LARGE(($N2,$V2,$AD2,$AL2,$AT2,$BB2),1)),"0")</f>
        <v>6</v>
      </c>
      <c r="BF2" s="31">
        <f>IF($O$4&gt;0,(LARGE(($N2,$V2,$AD2,$AL2,$AT2,$BB2),2)),"0")</f>
        <v>5</v>
      </c>
      <c r="BG2">
        <v>354</v>
      </c>
      <c r="BH2">
        <v>354</v>
      </c>
      <c r="BI2" s="31">
        <f>BC2-BE2-BF2</f>
        <v>10</v>
      </c>
      <c r="BJ2">
        <f>BD2-BG2-BH2</f>
        <v>1524</v>
      </c>
      <c r="BK2"/>
      <c r="BL2"/>
      <c r="BM2"/>
      <c r="BN2"/>
    </row>
    <row r="3" spans="1:66" x14ac:dyDescent="0.25">
      <c r="A3" s="92" t="s">
        <v>9</v>
      </c>
      <c r="B3" s="93"/>
      <c r="C3" s="94" t="str">
        <f>Instellingen!B3</f>
        <v>Zuid- West Veluwe</v>
      </c>
      <c r="D3" s="95"/>
      <c r="E3" s="96"/>
      <c r="F3" s="92"/>
      <c r="G3" s="97"/>
      <c r="H3" s="97"/>
      <c r="I3" s="97"/>
      <c r="J3" s="97"/>
      <c r="K3" s="97"/>
      <c r="L3" s="97"/>
      <c r="M3" s="97"/>
      <c r="N3" s="93"/>
      <c r="O3" s="94"/>
      <c r="P3" s="95"/>
      <c r="Q3" s="95"/>
      <c r="R3" s="95"/>
      <c r="S3" s="95"/>
      <c r="T3" s="95"/>
      <c r="U3" s="95"/>
      <c r="V3" s="96"/>
      <c r="W3" s="132"/>
      <c r="X3" s="133"/>
      <c r="Y3" s="133"/>
      <c r="Z3" s="133"/>
      <c r="AA3" s="133"/>
      <c r="AB3" s="133"/>
      <c r="AC3" s="133"/>
      <c r="AD3" s="133"/>
      <c r="AE3" s="133"/>
      <c r="AF3" s="133"/>
      <c r="AG3" s="133"/>
      <c r="AH3" s="133"/>
      <c r="AI3" s="133"/>
      <c r="AJ3" s="133"/>
      <c r="AK3" s="133"/>
      <c r="AL3" s="133"/>
      <c r="AM3" s="133"/>
      <c r="AN3" s="133"/>
      <c r="AO3" s="133"/>
      <c r="AP3" s="133"/>
      <c r="AQ3" s="133"/>
      <c r="AR3" s="133"/>
      <c r="AS3" s="133"/>
      <c r="AT3" s="133"/>
      <c r="AU3" s="133"/>
      <c r="AV3" s="133"/>
      <c r="AW3" s="133"/>
      <c r="AX3" s="133"/>
      <c r="AY3" s="133"/>
      <c r="AZ3" s="133"/>
      <c r="BA3" s="133"/>
      <c r="BB3" s="134"/>
      <c r="BC3" s="92" t="s">
        <v>41</v>
      </c>
      <c r="BD3" s="97"/>
      <c r="BE3" s="97"/>
      <c r="BF3" s="97"/>
      <c r="BG3" s="97"/>
      <c r="BH3" s="97"/>
      <c r="BI3" s="97"/>
      <c r="BJ3" s="97"/>
      <c r="BK3" s="93"/>
      <c r="BL3" s="19">
        <f>Instellingen!B6</f>
        <v>3</v>
      </c>
      <c r="BM3" s="74"/>
      <c r="BN3" s="101"/>
    </row>
    <row r="4" spans="1:66" x14ac:dyDescent="0.25">
      <c r="A4" s="92" t="s">
        <v>10</v>
      </c>
      <c r="B4" s="93"/>
      <c r="C4" s="94" t="s">
        <v>50</v>
      </c>
      <c r="D4" s="95"/>
      <c r="E4" s="96"/>
      <c r="F4" s="92" t="s">
        <v>72</v>
      </c>
      <c r="G4" s="97"/>
      <c r="H4" s="97"/>
      <c r="I4" s="97"/>
      <c r="J4" s="97"/>
      <c r="K4" s="97"/>
      <c r="L4" s="97"/>
      <c r="M4" s="97"/>
      <c r="N4" s="93"/>
      <c r="O4" s="94">
        <f>Instellingen!B7</f>
        <v>1</v>
      </c>
      <c r="P4" s="95"/>
      <c r="Q4" s="95"/>
      <c r="R4" s="95"/>
      <c r="S4" s="95"/>
      <c r="T4" s="95"/>
      <c r="U4" s="95"/>
      <c r="V4" s="96"/>
      <c r="W4" s="135"/>
      <c r="X4" s="136"/>
      <c r="Y4" s="136"/>
      <c r="Z4" s="136"/>
      <c r="AA4" s="136"/>
      <c r="AB4" s="136"/>
      <c r="AC4" s="136"/>
      <c r="AD4" s="136"/>
      <c r="AE4" s="136"/>
      <c r="AF4" s="136"/>
      <c r="AG4" s="136"/>
      <c r="AH4" s="136"/>
      <c r="AI4" s="136"/>
      <c r="AJ4" s="136"/>
      <c r="AK4" s="136"/>
      <c r="AL4" s="136"/>
      <c r="AM4" s="136"/>
      <c r="AN4" s="136"/>
      <c r="AO4" s="136"/>
      <c r="AP4" s="136"/>
      <c r="AQ4" s="136"/>
      <c r="AR4" s="136"/>
      <c r="AS4" s="136"/>
      <c r="AT4" s="136"/>
      <c r="AU4" s="136"/>
      <c r="AV4" s="136"/>
      <c r="AW4" s="136"/>
      <c r="AX4" s="136"/>
      <c r="AY4" s="136"/>
      <c r="AZ4" s="136"/>
      <c r="BA4" s="136"/>
      <c r="BB4" s="137"/>
      <c r="BC4" s="92"/>
      <c r="BD4" s="97"/>
      <c r="BE4" s="97"/>
      <c r="BF4" s="97"/>
      <c r="BG4" s="97"/>
      <c r="BH4" s="97"/>
      <c r="BI4" s="97"/>
      <c r="BJ4" s="97"/>
      <c r="BK4" s="93"/>
      <c r="BL4" s="19"/>
      <c r="BM4" s="75"/>
      <c r="BN4" s="104"/>
    </row>
    <row r="5" spans="1:66" x14ac:dyDescent="0.25">
      <c r="A5" s="92" t="s">
        <v>11</v>
      </c>
      <c r="B5" s="93"/>
      <c r="C5" s="94"/>
      <c r="D5" s="95"/>
      <c r="E5" s="96"/>
      <c r="F5" s="92" t="s">
        <v>12</v>
      </c>
      <c r="G5" s="97"/>
      <c r="H5" s="97"/>
      <c r="I5" s="97"/>
      <c r="J5" s="97"/>
      <c r="K5" s="97"/>
      <c r="L5" s="97"/>
      <c r="M5" s="97"/>
      <c r="N5" s="93"/>
      <c r="O5" s="94">
        <f>Instellingen!B5</f>
        <v>99</v>
      </c>
      <c r="P5" s="95"/>
      <c r="Q5" s="95"/>
      <c r="R5" s="95"/>
      <c r="S5" s="95"/>
      <c r="T5" s="95"/>
      <c r="U5" s="95"/>
      <c r="V5" s="96"/>
      <c r="W5" s="138"/>
      <c r="X5" s="139"/>
      <c r="Y5" s="139"/>
      <c r="Z5" s="139"/>
      <c r="AA5" s="139"/>
      <c r="AB5" s="139"/>
      <c r="AC5" s="139"/>
      <c r="AD5" s="139"/>
      <c r="AE5" s="139"/>
      <c r="AF5" s="139"/>
      <c r="AG5" s="139"/>
      <c r="AH5" s="139"/>
      <c r="AI5" s="139"/>
      <c r="AJ5" s="139"/>
      <c r="AK5" s="139"/>
      <c r="AL5" s="139"/>
      <c r="AM5" s="139"/>
      <c r="AN5" s="139"/>
      <c r="AO5" s="139"/>
      <c r="AP5" s="139"/>
      <c r="AQ5" s="139"/>
      <c r="AR5" s="139"/>
      <c r="AS5" s="139"/>
      <c r="AT5" s="139"/>
      <c r="AU5" s="139"/>
      <c r="AV5" s="139"/>
      <c r="AW5" s="139"/>
      <c r="AX5" s="139"/>
      <c r="AY5" s="139"/>
      <c r="AZ5" s="139"/>
      <c r="BA5" s="139"/>
      <c r="BB5" s="140"/>
      <c r="BC5" s="92"/>
      <c r="BD5" s="97"/>
      <c r="BE5" s="97"/>
      <c r="BF5" s="97"/>
      <c r="BG5" s="97"/>
      <c r="BH5" s="97"/>
      <c r="BI5" s="97"/>
      <c r="BJ5" s="97"/>
      <c r="BK5" s="93"/>
      <c r="BL5" s="19"/>
      <c r="BM5" s="75"/>
      <c r="BN5" s="104"/>
    </row>
    <row r="6" spans="1:66" ht="12.75" customHeight="1" x14ac:dyDescent="0.25">
      <c r="A6" s="127"/>
      <c r="B6" s="128"/>
      <c r="C6" s="128"/>
      <c r="D6" s="128"/>
      <c r="E6" s="129"/>
      <c r="F6" s="57" t="s">
        <v>14</v>
      </c>
      <c r="G6" s="115" t="str">
        <f>Instellingen!B36</f>
        <v>voorthuizen/ Veluweruiters</v>
      </c>
      <c r="H6" s="116"/>
      <c r="I6" s="116"/>
      <c r="J6" s="116"/>
      <c r="K6" s="116"/>
      <c r="L6" s="116"/>
      <c r="M6" s="116"/>
      <c r="N6" s="117"/>
      <c r="O6" s="118" t="str">
        <f>Instellingen!B37</f>
        <v>Ermelo/ Veluws Ros</v>
      </c>
      <c r="P6" s="119"/>
      <c r="Q6" s="119"/>
      <c r="R6" s="119"/>
      <c r="S6" s="119"/>
      <c r="T6" s="119"/>
      <c r="U6" s="119"/>
      <c r="V6" s="120"/>
      <c r="W6" s="121" t="str">
        <f>Instellingen!B38</f>
        <v>Scherpenzeel/ Willaerruiters</v>
      </c>
      <c r="X6" s="122"/>
      <c r="Y6" s="122"/>
      <c r="Z6" s="122"/>
      <c r="AA6" s="122"/>
      <c r="AB6" s="122"/>
      <c r="AC6" s="122"/>
      <c r="AD6" s="123"/>
      <c r="AE6" s="118">
        <f>Instellingen!B39</f>
        <v>0</v>
      </c>
      <c r="AF6" s="119"/>
      <c r="AG6" s="119"/>
      <c r="AH6" s="119"/>
      <c r="AI6" s="119"/>
      <c r="AJ6" s="119"/>
      <c r="AK6" s="119"/>
      <c r="AL6" s="120"/>
      <c r="AM6" s="121">
        <f>Instellingen!B40</f>
        <v>0</v>
      </c>
      <c r="AN6" s="122"/>
      <c r="AO6" s="122"/>
      <c r="AP6" s="122"/>
      <c r="AQ6" s="122"/>
      <c r="AR6" s="122"/>
      <c r="AS6" s="122"/>
      <c r="AT6" s="123"/>
      <c r="AU6" s="118">
        <f>Instellingen!B41</f>
        <v>0</v>
      </c>
      <c r="AV6" s="119"/>
      <c r="AW6" s="119"/>
      <c r="AX6" s="119"/>
      <c r="AY6" s="119"/>
      <c r="AZ6" s="119"/>
      <c r="BA6" s="119"/>
      <c r="BB6" s="120"/>
      <c r="BC6" s="92" t="s">
        <v>34</v>
      </c>
      <c r="BD6" s="97"/>
      <c r="BE6" s="97"/>
      <c r="BF6" s="97"/>
      <c r="BG6" s="97"/>
      <c r="BH6" s="93"/>
      <c r="BI6" s="35"/>
      <c r="BJ6" s="56"/>
      <c r="BK6" s="36"/>
      <c r="BL6" s="73"/>
      <c r="BM6" s="75"/>
      <c r="BN6" s="104"/>
    </row>
    <row r="7" spans="1:66" ht="12.75" customHeight="1" x14ac:dyDescent="0.25">
      <c r="A7" s="130"/>
      <c r="B7" s="130"/>
      <c r="C7" s="130"/>
      <c r="D7" s="130"/>
      <c r="E7" s="131"/>
      <c r="F7" s="57" t="s">
        <v>15</v>
      </c>
      <c r="G7" s="124" t="str">
        <f>Instellingen!C36</f>
        <v>24/25-10-2024</v>
      </c>
      <c r="H7" s="116"/>
      <c r="I7" s="116"/>
      <c r="J7" s="116"/>
      <c r="K7" s="116"/>
      <c r="L7" s="116"/>
      <c r="M7" s="116"/>
      <c r="N7" s="117"/>
      <c r="O7" s="118" t="str">
        <f>Instellingen!C37</f>
        <v>22/23-11-2024</v>
      </c>
      <c r="P7" s="119"/>
      <c r="Q7" s="119"/>
      <c r="R7" s="119"/>
      <c r="S7" s="119"/>
      <c r="T7" s="119"/>
      <c r="U7" s="119"/>
      <c r="V7" s="120"/>
      <c r="W7" s="121" t="str">
        <f>Instellingen!C38</f>
        <v>20/21-12-2024</v>
      </c>
      <c r="X7" s="122"/>
      <c r="Y7" s="122"/>
      <c r="Z7" s="122"/>
      <c r="AA7" s="122"/>
      <c r="AB7" s="122"/>
      <c r="AC7" s="122"/>
      <c r="AD7" s="123"/>
      <c r="AE7" s="118" t="str">
        <f>Instellingen!C39</f>
        <v xml:space="preserve"> </v>
      </c>
      <c r="AF7" s="119"/>
      <c r="AG7" s="119"/>
      <c r="AH7" s="119"/>
      <c r="AI7" s="119"/>
      <c r="AJ7" s="119"/>
      <c r="AK7" s="119"/>
      <c r="AL7" s="120"/>
      <c r="AM7" s="121" t="str">
        <f>Instellingen!C40</f>
        <v xml:space="preserve"> </v>
      </c>
      <c r="AN7" s="122"/>
      <c r="AO7" s="122"/>
      <c r="AP7" s="122"/>
      <c r="AQ7" s="122"/>
      <c r="AR7" s="122"/>
      <c r="AS7" s="122"/>
      <c r="AT7" s="123"/>
      <c r="AU7" s="118" t="str">
        <f>Instellingen!C41</f>
        <v xml:space="preserve"> </v>
      </c>
      <c r="AV7" s="119"/>
      <c r="AW7" s="119"/>
      <c r="AX7" s="119"/>
      <c r="AY7" s="119"/>
      <c r="AZ7" s="119"/>
      <c r="BA7" s="119"/>
      <c r="BB7" s="120"/>
      <c r="BC7" s="68" t="s">
        <v>71</v>
      </c>
      <c r="BD7" s="3" t="s">
        <v>71</v>
      </c>
      <c r="BE7" s="8" t="s">
        <v>69</v>
      </c>
      <c r="BF7" s="8" t="s">
        <v>69</v>
      </c>
      <c r="BG7" s="8" t="s">
        <v>69</v>
      </c>
      <c r="BH7" s="8" t="s">
        <v>69</v>
      </c>
      <c r="BI7" s="30" t="s">
        <v>70</v>
      </c>
      <c r="BJ7" s="28" t="s">
        <v>70</v>
      </c>
      <c r="BK7" s="9"/>
      <c r="BL7" s="3"/>
      <c r="BM7" s="76"/>
      <c r="BN7" s="107"/>
    </row>
    <row r="8" spans="1:66" ht="25.5" customHeight="1" x14ac:dyDescent="0.25">
      <c r="A8" s="2" t="s">
        <v>19</v>
      </c>
      <c r="B8" s="2" t="s">
        <v>7</v>
      </c>
      <c r="C8" s="2" t="s">
        <v>0</v>
      </c>
      <c r="D8" s="2" t="s">
        <v>1</v>
      </c>
      <c r="E8" s="2" t="s">
        <v>100</v>
      </c>
      <c r="F8" s="57" t="s">
        <v>3</v>
      </c>
      <c r="G8" s="5" t="s">
        <v>95</v>
      </c>
      <c r="H8" s="5" t="s">
        <v>38</v>
      </c>
      <c r="I8" s="5" t="s">
        <v>36</v>
      </c>
      <c r="J8" s="5" t="s">
        <v>37</v>
      </c>
      <c r="K8" s="5" t="s">
        <v>73</v>
      </c>
      <c r="L8" s="5" t="s">
        <v>74</v>
      </c>
      <c r="M8" s="2" t="s">
        <v>5</v>
      </c>
      <c r="N8" s="57" t="s">
        <v>16</v>
      </c>
      <c r="O8" s="5" t="s">
        <v>95</v>
      </c>
      <c r="P8" s="5" t="s">
        <v>38</v>
      </c>
      <c r="Q8" s="5" t="s">
        <v>36</v>
      </c>
      <c r="R8" s="5" t="s">
        <v>39</v>
      </c>
      <c r="S8" s="5" t="s">
        <v>73</v>
      </c>
      <c r="T8" s="5" t="s">
        <v>74</v>
      </c>
      <c r="U8" s="2" t="s">
        <v>5</v>
      </c>
      <c r="V8" s="57" t="s">
        <v>16</v>
      </c>
      <c r="W8" s="5" t="s">
        <v>95</v>
      </c>
      <c r="X8" s="5" t="s">
        <v>38</v>
      </c>
      <c r="Y8" s="5" t="s">
        <v>40</v>
      </c>
      <c r="Z8" s="5" t="s">
        <v>39</v>
      </c>
      <c r="AA8" s="5" t="s">
        <v>73</v>
      </c>
      <c r="AB8" s="5" t="s">
        <v>74</v>
      </c>
      <c r="AC8" s="2" t="s">
        <v>5</v>
      </c>
      <c r="AD8" s="57" t="s">
        <v>16</v>
      </c>
      <c r="AE8" s="5" t="s">
        <v>95</v>
      </c>
      <c r="AF8" s="5" t="s">
        <v>38</v>
      </c>
      <c r="AG8" s="5" t="s">
        <v>36</v>
      </c>
      <c r="AH8" s="5" t="s">
        <v>39</v>
      </c>
      <c r="AI8" s="5" t="s">
        <v>73</v>
      </c>
      <c r="AJ8" s="5" t="s">
        <v>74</v>
      </c>
      <c r="AK8" s="2" t="s">
        <v>5</v>
      </c>
      <c r="AL8" s="57" t="s">
        <v>16</v>
      </c>
      <c r="AM8" s="5" t="s">
        <v>95</v>
      </c>
      <c r="AN8" s="5" t="s">
        <v>38</v>
      </c>
      <c r="AO8" s="5" t="s">
        <v>36</v>
      </c>
      <c r="AP8" s="5" t="s">
        <v>39</v>
      </c>
      <c r="AQ8" s="5" t="s">
        <v>73</v>
      </c>
      <c r="AR8" s="5" t="s">
        <v>74</v>
      </c>
      <c r="AS8" s="2" t="s">
        <v>5</v>
      </c>
      <c r="AT8" s="57" t="s">
        <v>16</v>
      </c>
      <c r="AU8" s="5" t="s">
        <v>95</v>
      </c>
      <c r="AV8" s="5" t="s">
        <v>38</v>
      </c>
      <c r="AW8" s="5" t="s">
        <v>36</v>
      </c>
      <c r="AX8" s="5" t="s">
        <v>39</v>
      </c>
      <c r="AY8" s="5" t="s">
        <v>73</v>
      </c>
      <c r="AZ8" s="5" t="s">
        <v>74</v>
      </c>
      <c r="BA8" s="2" t="s">
        <v>5</v>
      </c>
      <c r="BB8" s="2" t="s">
        <v>16</v>
      </c>
      <c r="BC8" s="69" t="s">
        <v>23</v>
      </c>
      <c r="BD8" s="27" t="s">
        <v>4</v>
      </c>
      <c r="BE8" s="29" t="s">
        <v>23</v>
      </c>
      <c r="BF8" s="29" t="s">
        <v>23</v>
      </c>
      <c r="BG8" s="27" t="s">
        <v>4</v>
      </c>
      <c r="BH8" s="27" t="s">
        <v>4</v>
      </c>
      <c r="BI8" s="27" t="s">
        <v>23</v>
      </c>
      <c r="BJ8" s="27" t="s">
        <v>4</v>
      </c>
      <c r="BK8" s="27" t="s">
        <v>17</v>
      </c>
      <c r="BL8" s="27" t="s">
        <v>18</v>
      </c>
      <c r="BM8" s="27"/>
      <c r="BN8" s="2" t="s">
        <v>6</v>
      </c>
    </row>
  </sheetData>
  <sheetProtection sheet="1" objects="1" scenarios="1"/>
  <mergeCells count="32">
    <mergeCell ref="O3:V3"/>
    <mergeCell ref="BC6:BH6"/>
    <mergeCell ref="W6:AD6"/>
    <mergeCell ref="W7:AD7"/>
    <mergeCell ref="A4:B4"/>
    <mergeCell ref="A5:B5"/>
    <mergeCell ref="G7:N7"/>
    <mergeCell ref="A6:E7"/>
    <mergeCell ref="O7:V7"/>
    <mergeCell ref="O4:V4"/>
    <mergeCell ref="BC5:BK5"/>
    <mergeCell ref="W3:BB5"/>
    <mergeCell ref="AU7:BB7"/>
    <mergeCell ref="AE6:AL6"/>
    <mergeCell ref="AE7:AL7"/>
    <mergeCell ref="AM7:AT7"/>
    <mergeCell ref="A1:BN1"/>
    <mergeCell ref="C3:E3"/>
    <mergeCell ref="C4:E4"/>
    <mergeCell ref="C5:E5"/>
    <mergeCell ref="BN3:BN7"/>
    <mergeCell ref="A3:B3"/>
    <mergeCell ref="F3:N3"/>
    <mergeCell ref="O6:V6"/>
    <mergeCell ref="BC4:BK4"/>
    <mergeCell ref="BC3:BK3"/>
    <mergeCell ref="F4:N4"/>
    <mergeCell ref="AU6:BB6"/>
    <mergeCell ref="G6:N6"/>
    <mergeCell ref="O5:V5"/>
    <mergeCell ref="F5:N5"/>
    <mergeCell ref="AM6:AT6"/>
  </mergeCells>
  <phoneticPr fontId="0" type="noConversion"/>
  <dataValidations count="14">
    <dataValidation type="whole" operator="lessThan" allowBlank="1" showInputMessage="1" showErrorMessage="1" error="De waarde is maximaal 500" sqref="H9:L65536 R9:T65536 AP9:AR65536 AX9:AZ65536 AA9:AB65536 AH9:AJ65536" xr:uid="{00000000-0002-0000-0500-000000000000}">
      <formula1>500</formula1>
    </dataValidation>
    <dataValidation type="whole" operator="lessThan" allowBlank="1" showInputMessage="1" showErrorMessage="1" error="De waarde is maximaal 200" sqref="BB2 AL2 AT2 AL8:AL65536 AT8:AT65536 BB8:BB65536 V8:V65536 N8:N65536 AD8:AD65536" xr:uid="{00000000-0002-0000-0500-000001000000}">
      <formula1>200</formula1>
    </dataValidation>
    <dataValidation operator="lessThan" allowBlank="1" showInputMessage="1" showErrorMessage="1" error="De waarde is maximaal 500" sqref="R8:T8 AA8:AB8 AI8:AJ8 AQ8:AR8 AY8:AZ8 H8:L8" xr:uid="{00000000-0002-0000-0500-000002000000}"/>
    <dataValidation type="whole" allowBlank="1" showInputMessage="1" showErrorMessage="1" sqref="BL3:BM3 O4" xr:uid="{00000000-0002-0000-0500-000003000000}">
      <formula1>1</formula1>
      <formula2>4</formula2>
    </dataValidation>
    <dataValidation type="whole" allowBlank="1" showInputMessage="1" showErrorMessage="1" sqref="BL4:BM4" xr:uid="{00000000-0002-0000-0500-000004000000}">
      <formula1>1</formula1>
      <formula2>2</formula2>
    </dataValidation>
    <dataValidation type="whole" operator="lessThan" allowBlank="1" showInputMessage="1" showErrorMessage="1" sqref="BL5:BM5" xr:uid="{00000000-0002-0000-0500-000005000000}">
      <formula1>9</formula1>
    </dataValidation>
    <dataValidation type="whole" operator="lessThan" allowBlank="1" showInputMessage="1" showErrorMessage="1" sqref="BL6:BM6" xr:uid="{00000000-0002-0000-0500-000006000000}">
      <formula1>340</formula1>
    </dataValidation>
    <dataValidation type="whole" operator="lessThanOrEqual" allowBlank="1" showInputMessage="1" showErrorMessage="1" sqref="X9:Z65536 X2:Z2 P2:Q2 P8:Q8 X8:Z8 P9:Q65536" xr:uid="{00000000-0002-0000-0500-000007000000}">
      <formula1>340</formula1>
    </dataValidation>
    <dataValidation type="whole" operator="lessThan" allowBlank="1" showInputMessage="1" showErrorMessage="1" sqref="U2 U8:U65536" xr:uid="{00000000-0002-0000-0500-000008000000}">
      <formula1>999</formula1>
    </dataValidation>
    <dataValidation type="whole" operator="lessThanOrEqual" allowBlank="1" showInputMessage="1" showErrorMessage="1" error="De waarde is maximaal 200" sqref="AN2:AO2 AV2:AW2 AF2:AG2 AN8:AO65536 AF8:AG65536 AV8:AW65536" xr:uid="{00000000-0002-0000-0500-000009000000}">
      <formula1>340</formula1>
    </dataValidation>
    <dataValidation type="whole" operator="lessThanOrEqual" allowBlank="1" showInputMessage="1" showErrorMessage="1" sqref="O5" xr:uid="{00000000-0002-0000-0500-00000A000000}">
      <formula1>999</formula1>
    </dataValidation>
    <dataValidation type="whole" operator="lessThan" allowBlank="1" showInputMessage="1" showErrorMessage="1" sqref="O3" xr:uid="{00000000-0002-0000-0500-00000B000000}">
      <formula1>99</formula1>
    </dataValidation>
    <dataValidation operator="lessThanOrEqual" allowBlank="1" showInputMessage="1" showErrorMessage="1" sqref="W1:W3 W8:W65536" xr:uid="{00000000-0002-0000-0500-00000C000000}"/>
    <dataValidation operator="lessThanOrEqual" allowBlank="1" showInputMessage="1" showErrorMessage="1" error="De waarde is maximaal 200" sqref="AM1:AM2 AU1:AU2 AE1:AE2 AM8:AM65536 AE8:AE65536 AU8:AU65536" xr:uid="{00000000-0002-0000-0500-00000D000000}"/>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9745" r:id="rId4" name="Button 1">
              <controlPr defaultSize="0" print="0" autoFill="0" autoPict="0" macro="[0]!KleinsteBepalen">
                <anchor moveWithCells="1" sizeWithCells="1">
                  <from>
                    <xdr:col>0</xdr:col>
                    <xdr:colOff>160020</xdr:colOff>
                    <xdr:row>5</xdr:row>
                    <xdr:rowOff>0</xdr:rowOff>
                  </from>
                  <to>
                    <xdr:col>2</xdr:col>
                    <xdr:colOff>487680</xdr:colOff>
                    <xdr:row>7</xdr:row>
                    <xdr:rowOff>7620</xdr:rowOff>
                  </to>
                </anchor>
              </controlPr>
            </control>
          </mc:Choice>
        </mc:AlternateContent>
        <mc:AlternateContent xmlns:mc="http://schemas.openxmlformats.org/markup-compatibility/2006">
          <mc:Choice Requires="x14">
            <control shapeId="159746" r:id="rId5" name="Button 2">
              <controlPr defaultSize="0" print="0" autoFill="0" autoPict="0" macro="[0]!Sort_Punten_1">
                <anchor moveWithCells="1" sizeWithCells="1">
                  <from>
                    <xdr:col>7</xdr:col>
                    <xdr:colOff>7620</xdr:colOff>
                    <xdr:row>7</xdr:row>
                    <xdr:rowOff>22860</xdr:rowOff>
                  </from>
                  <to>
                    <xdr:col>8</xdr:col>
                    <xdr:colOff>0</xdr:colOff>
                    <xdr:row>7</xdr:row>
                    <xdr:rowOff>190500</xdr:rowOff>
                  </to>
                </anchor>
              </controlPr>
            </control>
          </mc:Choice>
        </mc:AlternateContent>
        <mc:AlternateContent xmlns:mc="http://schemas.openxmlformats.org/markup-compatibility/2006">
          <mc:Choice Requires="x14">
            <control shapeId="159747" r:id="rId6" name="Button 3">
              <controlPr defaultSize="0" print="0" autoFill="0" autoPict="0" macro="[0]!Sort_Punten_2">
                <anchor moveWithCells="1" sizeWithCells="1">
                  <from>
                    <xdr:col>15</xdr:col>
                    <xdr:colOff>22860</xdr:colOff>
                    <xdr:row>7</xdr:row>
                    <xdr:rowOff>7620</xdr:rowOff>
                  </from>
                  <to>
                    <xdr:col>16</xdr:col>
                    <xdr:colOff>0</xdr:colOff>
                    <xdr:row>7</xdr:row>
                    <xdr:rowOff>160020</xdr:rowOff>
                  </to>
                </anchor>
              </controlPr>
            </control>
          </mc:Choice>
        </mc:AlternateContent>
        <mc:AlternateContent xmlns:mc="http://schemas.openxmlformats.org/markup-compatibility/2006">
          <mc:Choice Requires="x14">
            <control shapeId="159748" r:id="rId7" name="Button 4">
              <controlPr defaultSize="0" print="0" autoFill="0" autoPict="0" macro="[0]!Sort_Punten_3">
                <anchor moveWithCells="1" sizeWithCells="1">
                  <from>
                    <xdr:col>23</xdr:col>
                    <xdr:colOff>7620</xdr:colOff>
                    <xdr:row>7</xdr:row>
                    <xdr:rowOff>7620</xdr:rowOff>
                  </from>
                  <to>
                    <xdr:col>24</xdr:col>
                    <xdr:colOff>0</xdr:colOff>
                    <xdr:row>7</xdr:row>
                    <xdr:rowOff>190500</xdr:rowOff>
                  </to>
                </anchor>
              </controlPr>
            </control>
          </mc:Choice>
        </mc:AlternateContent>
        <mc:AlternateContent xmlns:mc="http://schemas.openxmlformats.org/markup-compatibility/2006">
          <mc:Choice Requires="x14">
            <control shapeId="159749" r:id="rId8" name="Button 5">
              <controlPr defaultSize="0" print="0" autoFill="0" autoPict="0" macro="[0]!Sort_Punten_4">
                <anchor moveWithCells="1" sizeWithCells="1">
                  <from>
                    <xdr:col>31</xdr:col>
                    <xdr:colOff>7620</xdr:colOff>
                    <xdr:row>7</xdr:row>
                    <xdr:rowOff>7620</xdr:rowOff>
                  </from>
                  <to>
                    <xdr:col>32</xdr:col>
                    <xdr:colOff>0</xdr:colOff>
                    <xdr:row>7</xdr:row>
                    <xdr:rowOff>182880</xdr:rowOff>
                  </to>
                </anchor>
              </controlPr>
            </control>
          </mc:Choice>
        </mc:AlternateContent>
        <mc:AlternateContent xmlns:mc="http://schemas.openxmlformats.org/markup-compatibility/2006">
          <mc:Choice Requires="x14">
            <control shapeId="159750" r:id="rId9" name="Button 6">
              <controlPr defaultSize="0" print="0" autoFill="0" autoPict="0" macro="[0]!verbergen">
                <anchor moveWithCells="1" sizeWithCells="1">
                  <from>
                    <xdr:col>65</xdr:col>
                    <xdr:colOff>7620</xdr:colOff>
                    <xdr:row>2</xdr:row>
                    <xdr:rowOff>7620</xdr:rowOff>
                  </from>
                  <to>
                    <xdr:col>66</xdr:col>
                    <xdr:colOff>0</xdr:colOff>
                    <xdr:row>4</xdr:row>
                    <xdr:rowOff>0</xdr:rowOff>
                  </to>
                </anchor>
              </controlPr>
            </control>
          </mc:Choice>
        </mc:AlternateContent>
        <mc:AlternateContent xmlns:mc="http://schemas.openxmlformats.org/markup-compatibility/2006">
          <mc:Choice Requires="x14">
            <control shapeId="159751" r:id="rId10" name="Button 7">
              <controlPr defaultSize="0" print="0" autoFill="0" autoPict="0" macro="[0]!Sort_Pl_Punten_1">
                <anchor moveWithCells="1" sizeWithCells="1">
                  <from>
                    <xdr:col>13</xdr:col>
                    <xdr:colOff>7620</xdr:colOff>
                    <xdr:row>6</xdr:row>
                    <xdr:rowOff>152400</xdr:rowOff>
                  </from>
                  <to>
                    <xdr:col>13</xdr:col>
                    <xdr:colOff>251460</xdr:colOff>
                    <xdr:row>8</xdr:row>
                    <xdr:rowOff>0</xdr:rowOff>
                  </to>
                </anchor>
              </controlPr>
            </control>
          </mc:Choice>
        </mc:AlternateContent>
        <mc:AlternateContent xmlns:mc="http://schemas.openxmlformats.org/markup-compatibility/2006">
          <mc:Choice Requires="x14">
            <control shapeId="159752" r:id="rId11" name="Button 8">
              <controlPr defaultSize="0" print="0" autoFill="0" autoPict="0" macro="[0]!Sort_Pl_Punten_2">
                <anchor moveWithCells="1" sizeWithCells="1">
                  <from>
                    <xdr:col>20</xdr:col>
                    <xdr:colOff>190500</xdr:colOff>
                    <xdr:row>7</xdr:row>
                    <xdr:rowOff>7620</xdr:rowOff>
                  </from>
                  <to>
                    <xdr:col>21</xdr:col>
                    <xdr:colOff>251460</xdr:colOff>
                    <xdr:row>8</xdr:row>
                    <xdr:rowOff>0</xdr:rowOff>
                  </to>
                </anchor>
              </controlPr>
            </control>
          </mc:Choice>
        </mc:AlternateContent>
        <mc:AlternateContent xmlns:mc="http://schemas.openxmlformats.org/markup-compatibility/2006">
          <mc:Choice Requires="x14">
            <control shapeId="159753" r:id="rId12" name="Button 9">
              <controlPr defaultSize="0" print="0" autoFill="0" autoPict="0" macro="[0]!Sort_Pl_Punten_3">
                <anchor moveWithCells="1" sizeWithCells="1">
                  <from>
                    <xdr:col>29</xdr:col>
                    <xdr:colOff>0</xdr:colOff>
                    <xdr:row>7</xdr:row>
                    <xdr:rowOff>30480</xdr:rowOff>
                  </from>
                  <to>
                    <xdr:col>30</xdr:col>
                    <xdr:colOff>0</xdr:colOff>
                    <xdr:row>8</xdr:row>
                    <xdr:rowOff>0</xdr:rowOff>
                  </to>
                </anchor>
              </controlPr>
            </control>
          </mc:Choice>
        </mc:AlternateContent>
        <mc:AlternateContent xmlns:mc="http://schemas.openxmlformats.org/markup-compatibility/2006">
          <mc:Choice Requires="x14">
            <control shapeId="159755" r:id="rId13" name="Button 11">
              <controlPr defaultSize="0" print="0" autoFill="0" autoPict="0" macro="[0]!Sort_Beste_Punten">
                <anchor moveWithCells="1" sizeWithCells="1">
                  <from>
                    <xdr:col>57</xdr:col>
                    <xdr:colOff>0</xdr:colOff>
                    <xdr:row>7</xdr:row>
                    <xdr:rowOff>22860</xdr:rowOff>
                  </from>
                  <to>
                    <xdr:col>60</xdr:col>
                    <xdr:colOff>388620</xdr:colOff>
                    <xdr:row>7</xdr:row>
                    <xdr:rowOff>312420</xdr:rowOff>
                  </to>
                </anchor>
              </controlPr>
            </control>
          </mc:Choice>
        </mc:AlternateContent>
        <mc:AlternateContent xmlns:mc="http://schemas.openxmlformats.org/markup-compatibility/2006">
          <mc:Choice Requires="x14">
            <control shapeId="159756" r:id="rId14" name="Button 12">
              <controlPr defaultSize="0" print="0" autoFill="0" autoPict="0" macro="[0]!Sort_Totaal_Punten">
                <anchor moveWithCells="1" sizeWithCells="1">
                  <from>
                    <xdr:col>61</xdr:col>
                    <xdr:colOff>7620</xdr:colOff>
                    <xdr:row>7</xdr:row>
                    <xdr:rowOff>30480</xdr:rowOff>
                  </from>
                  <to>
                    <xdr:col>61</xdr:col>
                    <xdr:colOff>381000</xdr:colOff>
                    <xdr:row>8</xdr:row>
                    <xdr:rowOff>0</xdr:rowOff>
                  </to>
                </anchor>
              </controlPr>
            </control>
          </mc:Choice>
        </mc:AlternateContent>
        <mc:AlternateContent xmlns:mc="http://schemas.openxmlformats.org/markup-compatibility/2006">
          <mc:Choice Requires="x14">
            <control shapeId="159757" r:id="rId15" name="Button 13">
              <controlPr defaultSize="0" print="0" autoFill="0" autoPict="0" macro="[0]!Sort_Plaatsing">
                <anchor moveWithCells="1" sizeWithCells="1">
                  <from>
                    <xdr:col>0</xdr:col>
                    <xdr:colOff>0</xdr:colOff>
                    <xdr:row>7</xdr:row>
                    <xdr:rowOff>30480</xdr:rowOff>
                  </from>
                  <to>
                    <xdr:col>1</xdr:col>
                    <xdr:colOff>7620</xdr:colOff>
                    <xdr:row>8</xdr:row>
                    <xdr:rowOff>0</xdr:rowOff>
                  </to>
                </anchor>
              </controlPr>
            </control>
          </mc:Choice>
        </mc:AlternateContent>
        <mc:AlternateContent xmlns:mc="http://schemas.openxmlformats.org/markup-compatibility/2006">
          <mc:Choice Requires="x14">
            <control shapeId="159758" r:id="rId16" name="Button 14">
              <controlPr defaultSize="0" print="0" autoFill="0" autoPict="0" macro="[0]!Sort_Punten_5">
                <anchor moveWithCells="1" sizeWithCells="1">
                  <from>
                    <xdr:col>39</xdr:col>
                    <xdr:colOff>7620</xdr:colOff>
                    <xdr:row>7</xdr:row>
                    <xdr:rowOff>7620</xdr:rowOff>
                  </from>
                  <to>
                    <xdr:col>40</xdr:col>
                    <xdr:colOff>0</xdr:colOff>
                    <xdr:row>7</xdr:row>
                    <xdr:rowOff>182880</xdr:rowOff>
                  </to>
                </anchor>
              </controlPr>
            </control>
          </mc:Choice>
        </mc:AlternateContent>
        <mc:AlternateContent xmlns:mc="http://schemas.openxmlformats.org/markup-compatibility/2006">
          <mc:Choice Requires="x14">
            <control shapeId="159760" r:id="rId17" name="Button 16">
              <controlPr defaultSize="0" print="0" autoFill="0" autoPict="0" macro="[0]!Sort_Punten_6">
                <anchor moveWithCells="1" sizeWithCells="1">
                  <from>
                    <xdr:col>47</xdr:col>
                    <xdr:colOff>7620</xdr:colOff>
                    <xdr:row>7</xdr:row>
                    <xdr:rowOff>7620</xdr:rowOff>
                  </from>
                  <to>
                    <xdr:col>48</xdr:col>
                    <xdr:colOff>0</xdr:colOff>
                    <xdr:row>7</xdr:row>
                    <xdr:rowOff>182880</xdr:rowOff>
                  </to>
                </anchor>
              </controlPr>
            </control>
          </mc:Choice>
        </mc:AlternateContent>
        <mc:AlternateContent xmlns:mc="http://schemas.openxmlformats.org/markup-compatibility/2006">
          <mc:Choice Requires="x14">
            <control shapeId="159762" r:id="rId18" name="Button 18">
              <controlPr defaultSize="0" print="0" autoFill="0" autoPict="0" macro="[0]!Verberg_Ex_Aequo_1">
                <anchor moveWithCells="1" sizeWithCells="1">
                  <from>
                    <xdr:col>10</xdr:col>
                    <xdr:colOff>22860</xdr:colOff>
                    <xdr:row>7</xdr:row>
                    <xdr:rowOff>7620</xdr:rowOff>
                  </from>
                  <to>
                    <xdr:col>11</xdr:col>
                    <xdr:colOff>190500</xdr:colOff>
                    <xdr:row>8</xdr:row>
                    <xdr:rowOff>0</xdr:rowOff>
                  </to>
                </anchor>
              </controlPr>
            </control>
          </mc:Choice>
        </mc:AlternateContent>
        <mc:AlternateContent xmlns:mc="http://schemas.openxmlformats.org/markup-compatibility/2006">
          <mc:Choice Requires="x14">
            <control shapeId="159768" r:id="rId19" name="Button 24">
              <controlPr defaultSize="0" print="0" autoFill="0" autoPict="0" macro="[0]!Kopieren">
                <anchor moveWithCells="1" sizeWithCells="1">
                  <from>
                    <xdr:col>2</xdr:col>
                    <xdr:colOff>655320</xdr:colOff>
                    <xdr:row>5</xdr:row>
                    <xdr:rowOff>0</xdr:rowOff>
                  </from>
                  <to>
                    <xdr:col>5</xdr:col>
                    <xdr:colOff>0</xdr:colOff>
                    <xdr:row>6</xdr:row>
                    <xdr:rowOff>152400</xdr:rowOff>
                  </to>
                </anchor>
              </controlPr>
            </control>
          </mc:Choice>
        </mc:AlternateContent>
        <mc:AlternateContent xmlns:mc="http://schemas.openxmlformats.org/markup-compatibility/2006">
          <mc:Choice Requires="x14">
            <control shapeId="159769" r:id="rId20" name="Button 25">
              <controlPr defaultSize="0" print="0" autoFill="0" autoPict="0" macro="[0]!Sort_Naam">
                <anchor moveWithCells="1" sizeWithCells="1">
                  <from>
                    <xdr:col>2</xdr:col>
                    <xdr:colOff>0</xdr:colOff>
                    <xdr:row>7</xdr:row>
                    <xdr:rowOff>7620</xdr:rowOff>
                  </from>
                  <to>
                    <xdr:col>3</xdr:col>
                    <xdr:colOff>0</xdr:colOff>
                    <xdr:row>7</xdr:row>
                    <xdr:rowOff>190500</xdr:rowOff>
                  </to>
                </anchor>
              </controlPr>
            </control>
          </mc:Choice>
        </mc:AlternateContent>
        <mc:AlternateContent xmlns:mc="http://schemas.openxmlformats.org/markup-compatibility/2006">
          <mc:Choice Requires="x14">
            <control shapeId="159770" r:id="rId21" name="Button 26">
              <controlPr defaultSize="0" print="0" autoFill="0" autoPict="0" macro="[0]!Verberg_Ex_Aequo_2">
                <anchor moveWithCells="1" sizeWithCells="1">
                  <from>
                    <xdr:col>18</xdr:col>
                    <xdr:colOff>22860</xdr:colOff>
                    <xdr:row>7</xdr:row>
                    <xdr:rowOff>7620</xdr:rowOff>
                  </from>
                  <to>
                    <xdr:col>19</xdr:col>
                    <xdr:colOff>190500</xdr:colOff>
                    <xdr:row>8</xdr:row>
                    <xdr:rowOff>0</xdr:rowOff>
                  </to>
                </anchor>
              </controlPr>
            </control>
          </mc:Choice>
        </mc:AlternateContent>
        <mc:AlternateContent xmlns:mc="http://schemas.openxmlformats.org/markup-compatibility/2006">
          <mc:Choice Requires="x14">
            <control shapeId="159771" r:id="rId22" name="Button 27">
              <controlPr defaultSize="0" print="0" autoFill="0" autoPict="0" macro="[0]!Verberg_Ex_Aequo_3">
                <anchor moveWithCells="1" sizeWithCells="1">
                  <from>
                    <xdr:col>26</xdr:col>
                    <xdr:colOff>22860</xdr:colOff>
                    <xdr:row>7</xdr:row>
                    <xdr:rowOff>7620</xdr:rowOff>
                  </from>
                  <to>
                    <xdr:col>27</xdr:col>
                    <xdr:colOff>190500</xdr:colOff>
                    <xdr:row>8</xdr:row>
                    <xdr:rowOff>0</xdr:rowOff>
                  </to>
                </anchor>
              </controlPr>
            </control>
          </mc:Choice>
        </mc:AlternateContent>
        <mc:AlternateContent xmlns:mc="http://schemas.openxmlformats.org/markup-compatibility/2006">
          <mc:Choice Requires="x14">
            <control shapeId="159772" r:id="rId23" name="Button 28">
              <controlPr defaultSize="0" print="0" autoFill="0" autoPict="0" macro="[0]!Verberg_Ex_Aequo_4">
                <anchor moveWithCells="1" sizeWithCells="1">
                  <from>
                    <xdr:col>30</xdr:col>
                    <xdr:colOff>0</xdr:colOff>
                    <xdr:row>7</xdr:row>
                    <xdr:rowOff>7620</xdr:rowOff>
                  </from>
                  <to>
                    <xdr:col>35</xdr:col>
                    <xdr:colOff>190500</xdr:colOff>
                    <xdr:row>8</xdr:row>
                    <xdr:rowOff>0</xdr:rowOff>
                  </to>
                </anchor>
              </controlPr>
            </control>
          </mc:Choice>
        </mc:AlternateContent>
        <mc:AlternateContent xmlns:mc="http://schemas.openxmlformats.org/markup-compatibility/2006">
          <mc:Choice Requires="x14">
            <control shapeId="159773" r:id="rId24" name="Button 29">
              <controlPr defaultSize="0" print="0" autoFill="0" autoPict="0" macro="[0]!Verberg_Ex_Aequo_5">
                <anchor moveWithCells="1" sizeWithCells="1">
                  <from>
                    <xdr:col>38</xdr:col>
                    <xdr:colOff>0</xdr:colOff>
                    <xdr:row>7</xdr:row>
                    <xdr:rowOff>7620</xdr:rowOff>
                  </from>
                  <to>
                    <xdr:col>43</xdr:col>
                    <xdr:colOff>190500</xdr:colOff>
                    <xdr:row>8</xdr:row>
                    <xdr:rowOff>0</xdr:rowOff>
                  </to>
                </anchor>
              </controlPr>
            </control>
          </mc:Choice>
        </mc:AlternateContent>
        <mc:AlternateContent xmlns:mc="http://schemas.openxmlformats.org/markup-compatibility/2006">
          <mc:Choice Requires="x14">
            <control shapeId="159774" r:id="rId25" name="Button 30">
              <controlPr defaultSize="0" print="0" autoFill="0" autoPict="0" macro="[0]!Verberg_Ex_Aequo_6">
                <anchor moveWithCells="1" sizeWithCells="1">
                  <from>
                    <xdr:col>46</xdr:col>
                    <xdr:colOff>0</xdr:colOff>
                    <xdr:row>7</xdr:row>
                    <xdr:rowOff>7620</xdr:rowOff>
                  </from>
                  <to>
                    <xdr:col>51</xdr:col>
                    <xdr:colOff>190500</xdr:colOff>
                    <xdr:row>8</xdr:row>
                    <xdr:rowOff>0</xdr:rowOff>
                  </to>
                </anchor>
              </controlPr>
            </control>
          </mc:Choice>
        </mc:AlternateContent>
        <mc:AlternateContent xmlns:mc="http://schemas.openxmlformats.org/markup-compatibility/2006">
          <mc:Choice Requires="x14">
            <control shapeId="159775" r:id="rId26" name="Button 31">
              <controlPr defaultSize="0" print="0" autoFill="0" autoPict="0" macro="[0]!Sort_Pl_Punten_4">
                <anchor moveWithCells="1" sizeWithCells="1">
                  <from>
                    <xdr:col>30</xdr:col>
                    <xdr:colOff>0</xdr:colOff>
                    <xdr:row>7</xdr:row>
                    <xdr:rowOff>30480</xdr:rowOff>
                  </from>
                  <to>
                    <xdr:col>38</xdr:col>
                    <xdr:colOff>0</xdr:colOff>
                    <xdr:row>8</xdr:row>
                    <xdr:rowOff>0</xdr:rowOff>
                  </to>
                </anchor>
              </controlPr>
            </control>
          </mc:Choice>
        </mc:AlternateContent>
        <mc:AlternateContent xmlns:mc="http://schemas.openxmlformats.org/markup-compatibility/2006">
          <mc:Choice Requires="x14">
            <control shapeId="159776" r:id="rId27" name="Button 32">
              <controlPr defaultSize="0" print="0" autoFill="0" autoPict="0" macro="[0]!Sort_Pl_Punten_5">
                <anchor moveWithCells="1" sizeWithCells="1">
                  <from>
                    <xdr:col>38</xdr:col>
                    <xdr:colOff>0</xdr:colOff>
                    <xdr:row>7</xdr:row>
                    <xdr:rowOff>30480</xdr:rowOff>
                  </from>
                  <to>
                    <xdr:col>46</xdr:col>
                    <xdr:colOff>0</xdr:colOff>
                    <xdr:row>8</xdr:row>
                    <xdr:rowOff>0</xdr:rowOff>
                  </to>
                </anchor>
              </controlPr>
            </control>
          </mc:Choice>
        </mc:AlternateContent>
        <mc:AlternateContent xmlns:mc="http://schemas.openxmlformats.org/markup-compatibility/2006">
          <mc:Choice Requires="x14">
            <control shapeId="159777" r:id="rId28" name="Button 33">
              <controlPr defaultSize="0" print="0" autoFill="0" autoPict="0" macro="[0]!Sort_Pl_Punten_6">
                <anchor moveWithCells="1" sizeWithCells="1">
                  <from>
                    <xdr:col>46</xdr:col>
                    <xdr:colOff>0</xdr:colOff>
                    <xdr:row>7</xdr:row>
                    <xdr:rowOff>30480</xdr:rowOff>
                  </from>
                  <to>
                    <xdr:col>46</xdr:col>
                    <xdr:colOff>0</xdr:colOff>
                    <xdr:row>8</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81"/>
  <dimension ref="A1:BN28"/>
  <sheetViews>
    <sheetView workbookViewId="0">
      <pane xSplit="5" ySplit="8" topLeftCell="F9" activePane="bottomRight" state="frozen"/>
      <selection activeCell="C5" sqref="C5:E5"/>
      <selection pane="topRight" activeCell="C5" sqref="C5:E5"/>
      <selection pane="bottomLeft" activeCell="C5" sqref="C5:E5"/>
      <selection pane="bottomRight" activeCell="BL28" sqref="BL28"/>
    </sheetView>
  </sheetViews>
  <sheetFormatPr defaultColWidth="9.109375" defaultRowHeight="13.2" x14ac:dyDescent="0.25"/>
  <cols>
    <col min="1" max="1" width="3.33203125" style="1" bestFit="1" customWidth="1"/>
    <col min="2" max="2" width="10.109375" style="1" customWidth="1"/>
    <col min="3" max="4" width="22.6640625" style="1" customWidth="1"/>
    <col min="5" max="5" width="4.109375" style="1" hidden="1" customWidth="1"/>
    <col min="6" max="6" width="18.6640625" style="1" customWidth="1"/>
    <col min="7" max="7" width="2.6640625" style="59" customWidth="1"/>
    <col min="8" max="8" width="5.77734375" style="59" customWidth="1"/>
    <col min="9" max="9" width="5.77734375" style="59" hidden="1" customWidth="1"/>
    <col min="10" max="10" width="5.77734375" style="60" hidden="1" customWidth="1"/>
    <col min="11" max="12" width="3.77734375" style="59" customWidth="1"/>
    <col min="13" max="13" width="3" style="59" customWidth="1"/>
    <col min="14" max="14" width="3.88671875" style="61" customWidth="1"/>
    <col min="15" max="15" width="2.6640625" style="62" customWidth="1"/>
    <col min="16" max="16" width="5.77734375" style="62" customWidth="1"/>
    <col min="17" max="17" width="5.77734375" style="62" hidden="1" customWidth="1"/>
    <col min="18" max="18" width="5.77734375" style="63" hidden="1" customWidth="1"/>
    <col min="19" max="20" width="3.77734375" style="62" customWidth="1"/>
    <col min="21" max="21" width="3" style="62" customWidth="1"/>
    <col min="22" max="22" width="3.88671875" style="64" customWidth="1"/>
    <col min="23" max="23" width="2.6640625" style="65" customWidth="1"/>
    <col min="24" max="24" width="5.77734375" style="65" customWidth="1"/>
    <col min="25" max="25" width="5.77734375" style="65" hidden="1" customWidth="1"/>
    <col min="26" max="26" width="5.77734375" style="66" hidden="1" customWidth="1"/>
    <col min="27" max="28" width="3.77734375" style="65" customWidth="1"/>
    <col min="29" max="29" width="3" style="65" customWidth="1"/>
    <col min="30" max="30" width="3.88671875" style="67" customWidth="1"/>
    <col min="31" max="31" width="2.6640625" style="62" hidden="1" customWidth="1"/>
    <col min="32" max="33" width="5.77734375" style="62" hidden="1" customWidth="1"/>
    <col min="34" max="34" width="5.77734375" style="63" hidden="1" customWidth="1"/>
    <col min="35" max="36" width="3.77734375" style="62" hidden="1" customWidth="1"/>
    <col min="37" max="37" width="3" style="62" hidden="1" customWidth="1"/>
    <col min="38" max="38" width="3.88671875" style="64" hidden="1" customWidth="1"/>
    <col min="39" max="39" width="2.6640625" style="65" hidden="1" customWidth="1"/>
    <col min="40" max="41" width="5.77734375" style="65" hidden="1" customWidth="1"/>
    <col min="42" max="42" width="5.77734375" style="66" hidden="1" customWidth="1"/>
    <col min="43" max="44" width="3.77734375" style="65" hidden="1" customWidth="1"/>
    <col min="45" max="45" width="3" style="65" hidden="1" customWidth="1"/>
    <col min="46" max="46" width="3.88671875" style="67" hidden="1" customWidth="1"/>
    <col min="47" max="47" width="2.6640625" style="62" hidden="1" customWidth="1"/>
    <col min="48" max="49" width="5.77734375" style="62" hidden="1" customWidth="1"/>
    <col min="50" max="50" width="5.77734375" style="63" hidden="1" customWidth="1"/>
    <col min="51" max="52" width="3.77734375" style="62" hidden="1" customWidth="1"/>
    <col min="53" max="53" width="3" style="62" hidden="1" customWidth="1"/>
    <col min="54" max="54" width="3.88671875" style="62" hidden="1" customWidth="1"/>
    <col min="55" max="55" width="5.33203125" customWidth="1"/>
    <col min="56" max="56" width="6.109375" hidden="1" customWidth="1"/>
    <col min="57" max="57" width="5.33203125" customWidth="1"/>
    <col min="58" max="58" width="5.33203125" hidden="1" customWidth="1"/>
    <col min="59" max="60" width="6" hidden="1" customWidth="1"/>
    <col min="61" max="61" width="6" customWidth="1"/>
    <col min="62" max="62" width="6" hidden="1" customWidth="1"/>
    <col min="63" max="63" width="4" style="1" customWidth="1"/>
    <col min="64" max="64" width="4.88671875" style="1" customWidth="1"/>
    <col min="65" max="65" width="5.5546875" style="1" customWidth="1"/>
    <col min="66" max="66" width="17.33203125" style="1" customWidth="1"/>
  </cols>
  <sheetData>
    <row r="1" spans="1:66" x14ac:dyDescent="0.25">
      <c r="A1" s="89" t="s">
        <v>8</v>
      </c>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c r="AE1" s="90"/>
      <c r="AF1" s="90"/>
      <c r="AG1" s="90"/>
      <c r="AH1" s="90"/>
      <c r="AI1" s="90"/>
      <c r="AJ1" s="90"/>
      <c r="AK1" s="90"/>
      <c r="AL1" s="90"/>
      <c r="AM1" s="90"/>
      <c r="AN1" s="90"/>
      <c r="AO1" s="90"/>
      <c r="AP1" s="90"/>
      <c r="AQ1" s="90"/>
      <c r="AR1" s="90"/>
      <c r="AS1" s="90"/>
      <c r="AT1" s="90"/>
      <c r="AU1" s="90"/>
      <c r="AV1" s="90"/>
      <c r="AW1" s="90"/>
      <c r="AX1" s="90"/>
      <c r="AY1" s="90"/>
      <c r="AZ1" s="90"/>
      <c r="BA1" s="90"/>
      <c r="BB1" s="90"/>
      <c r="BC1" s="90"/>
      <c r="BD1" s="90"/>
      <c r="BE1" s="90"/>
      <c r="BF1" s="90"/>
      <c r="BG1" s="90"/>
      <c r="BH1" s="90"/>
      <c r="BI1" s="90"/>
      <c r="BJ1" s="90"/>
      <c r="BK1" s="90"/>
      <c r="BL1" s="90"/>
      <c r="BM1" s="90"/>
      <c r="BN1" s="91"/>
    </row>
    <row r="2" spans="1:66" ht="12.75" hidden="1" customHeight="1" x14ac:dyDescent="0.25">
      <c r="A2" s="7"/>
      <c r="B2" s="7"/>
      <c r="C2" s="7">
        <v>1</v>
      </c>
      <c r="D2" s="7">
        <f>FLOOR((C2+3)/4,1)</f>
        <v>1</v>
      </c>
      <c r="E2" s="7"/>
      <c r="F2" s="7"/>
      <c r="G2" s="58"/>
      <c r="H2" s="58">
        <v>192</v>
      </c>
      <c r="I2" s="60">
        <v>190</v>
      </c>
      <c r="J2" s="60">
        <f>H2+I2</f>
        <v>382</v>
      </c>
      <c r="K2" s="60"/>
      <c r="L2" s="60"/>
      <c r="M2" s="60"/>
      <c r="N2" s="70">
        <v>1</v>
      </c>
      <c r="O2" s="63"/>
      <c r="P2" s="63">
        <v>193</v>
      </c>
      <c r="Q2" s="63">
        <v>193</v>
      </c>
      <c r="R2" s="63">
        <f>P2+Q2</f>
        <v>386</v>
      </c>
      <c r="S2" s="63"/>
      <c r="T2" s="63"/>
      <c r="U2" s="63"/>
      <c r="V2" s="71">
        <v>2</v>
      </c>
      <c r="W2" s="66"/>
      <c r="X2" s="66">
        <v>198</v>
      </c>
      <c r="Y2" s="66">
        <v>198</v>
      </c>
      <c r="Z2" s="66">
        <f>X2+Y2</f>
        <v>396</v>
      </c>
      <c r="AA2" s="66"/>
      <c r="AB2" s="66"/>
      <c r="AC2" s="66"/>
      <c r="AD2" s="72">
        <v>3</v>
      </c>
      <c r="AE2" s="63"/>
      <c r="AF2" s="63">
        <v>177</v>
      </c>
      <c r="AG2" s="63">
        <v>177</v>
      </c>
      <c r="AH2" s="63">
        <f>AF2+AG2</f>
        <v>354</v>
      </c>
      <c r="AI2" s="63"/>
      <c r="AJ2" s="63"/>
      <c r="AK2" s="63"/>
      <c r="AL2" s="71">
        <v>4</v>
      </c>
      <c r="AM2" s="66"/>
      <c r="AN2" s="66">
        <v>178</v>
      </c>
      <c r="AO2" s="66">
        <v>178</v>
      </c>
      <c r="AP2" s="66">
        <f>AN2+AO2</f>
        <v>356</v>
      </c>
      <c r="AQ2" s="66"/>
      <c r="AR2" s="66"/>
      <c r="AS2" s="66"/>
      <c r="AT2" s="72">
        <v>5</v>
      </c>
      <c r="AU2" s="63"/>
      <c r="AV2" s="63">
        <v>179</v>
      </c>
      <c r="AW2" s="63">
        <v>179</v>
      </c>
      <c r="AX2" s="63">
        <f>AV2+AW2</f>
        <v>358</v>
      </c>
      <c r="AY2" s="63"/>
      <c r="AZ2" s="63"/>
      <c r="BA2" s="63"/>
      <c r="BB2" s="63">
        <v>6</v>
      </c>
      <c r="BC2">
        <f>N2+V2+AD2+AL2+AT2+BB2</f>
        <v>21</v>
      </c>
      <c r="BD2">
        <f>J2+R2+Z2+AH2+AP2+AX2</f>
        <v>2232</v>
      </c>
      <c r="BE2" s="31">
        <f>IF($O$4&gt;0,(LARGE(($N2,$V2,$AD2,$AL2,$AT2,$BB2),1)),"0")</f>
        <v>6</v>
      </c>
      <c r="BF2" s="31">
        <f>IF($O$4&gt;0,(LARGE(($N2,$V2,$AD2,$AL2,$AT2,$BB2),2)),"0")</f>
        <v>5</v>
      </c>
      <c r="BG2">
        <v>354</v>
      </c>
      <c r="BH2">
        <v>354</v>
      </c>
      <c r="BI2" s="31">
        <f>BC2-BE2-BF2</f>
        <v>10</v>
      </c>
      <c r="BJ2">
        <f>BD2-BG2-BH2</f>
        <v>1524</v>
      </c>
      <c r="BK2"/>
      <c r="BL2"/>
      <c r="BN2"/>
    </row>
    <row r="3" spans="1:66" x14ac:dyDescent="0.25">
      <c r="A3" s="92" t="s">
        <v>9</v>
      </c>
      <c r="B3" s="93"/>
      <c r="C3" s="94" t="str">
        <f>Instellingen!B3</f>
        <v>Zuid- West Veluwe</v>
      </c>
      <c r="D3" s="95"/>
      <c r="E3" s="96"/>
      <c r="F3" s="92" t="s">
        <v>43</v>
      </c>
      <c r="G3" s="97"/>
      <c r="H3" s="97"/>
      <c r="I3" s="97"/>
      <c r="J3" s="97"/>
      <c r="K3" s="97"/>
      <c r="L3" s="97"/>
      <c r="M3" s="97"/>
      <c r="N3" s="93"/>
      <c r="O3" s="98">
        <v>4</v>
      </c>
      <c r="P3" s="99"/>
      <c r="Q3" s="99"/>
      <c r="R3" s="99"/>
      <c r="S3" s="99"/>
      <c r="T3" s="99"/>
      <c r="U3" s="99"/>
      <c r="V3" s="100"/>
      <c r="W3" s="101"/>
      <c r="X3" s="102"/>
      <c r="Y3" s="102"/>
      <c r="Z3" s="102"/>
      <c r="AA3" s="102"/>
      <c r="AB3" s="102"/>
      <c r="AC3" s="102"/>
      <c r="AD3" s="102"/>
      <c r="AE3" s="102"/>
      <c r="AF3" s="102"/>
      <c r="AG3" s="102"/>
      <c r="AH3" s="102"/>
      <c r="AI3" s="102"/>
      <c r="AJ3" s="102"/>
      <c r="AK3" s="102"/>
      <c r="AL3" s="102"/>
      <c r="AM3" s="102"/>
      <c r="AN3" s="102"/>
      <c r="AO3" s="102"/>
      <c r="AP3" s="102"/>
      <c r="AQ3" s="102"/>
      <c r="AR3" s="102"/>
      <c r="AS3" s="102"/>
      <c r="AT3" s="102"/>
      <c r="AU3" s="102"/>
      <c r="AV3" s="102"/>
      <c r="AW3" s="102"/>
      <c r="AX3" s="102"/>
      <c r="AY3" s="102"/>
      <c r="AZ3" s="102"/>
      <c r="BA3" s="102"/>
      <c r="BB3" s="103"/>
      <c r="BC3" s="92" t="s">
        <v>41</v>
      </c>
      <c r="BD3" s="97"/>
      <c r="BE3" s="97"/>
      <c r="BF3" s="97"/>
      <c r="BG3" s="97"/>
      <c r="BH3" s="97"/>
      <c r="BI3" s="97"/>
      <c r="BJ3" s="97"/>
      <c r="BK3" s="93"/>
      <c r="BL3" s="19">
        <f>Instellingen!B6</f>
        <v>3</v>
      </c>
      <c r="BM3" s="101"/>
      <c r="BN3" s="102"/>
    </row>
    <row r="4" spans="1:66" x14ac:dyDescent="0.25">
      <c r="A4" s="92" t="s">
        <v>10</v>
      </c>
      <c r="B4" s="93"/>
      <c r="C4" s="110" t="s">
        <v>30</v>
      </c>
      <c r="D4" s="95"/>
      <c r="E4" s="96"/>
      <c r="F4" s="92" t="s">
        <v>72</v>
      </c>
      <c r="G4" s="97"/>
      <c r="H4" s="97"/>
      <c r="I4" s="97"/>
      <c r="J4" s="97"/>
      <c r="K4" s="97"/>
      <c r="L4" s="97"/>
      <c r="M4" s="97"/>
      <c r="N4" s="93"/>
      <c r="O4" s="94">
        <f>Instellingen!B7</f>
        <v>1</v>
      </c>
      <c r="P4" s="95"/>
      <c r="Q4" s="95"/>
      <c r="R4" s="95"/>
      <c r="S4" s="95"/>
      <c r="T4" s="95"/>
      <c r="U4" s="95"/>
      <c r="V4" s="96"/>
      <c r="W4" s="104"/>
      <c r="X4" s="105"/>
      <c r="Y4" s="105"/>
      <c r="Z4" s="105"/>
      <c r="AA4" s="105"/>
      <c r="AB4" s="105"/>
      <c r="AC4" s="105"/>
      <c r="AD4" s="105"/>
      <c r="AE4" s="105"/>
      <c r="AF4" s="105"/>
      <c r="AG4" s="105"/>
      <c r="AH4" s="105"/>
      <c r="AI4" s="105"/>
      <c r="AJ4" s="105"/>
      <c r="AK4" s="105"/>
      <c r="AL4" s="105"/>
      <c r="AM4" s="105"/>
      <c r="AN4" s="105"/>
      <c r="AO4" s="105"/>
      <c r="AP4" s="105"/>
      <c r="AQ4" s="105"/>
      <c r="AR4" s="105"/>
      <c r="AS4" s="105"/>
      <c r="AT4" s="105"/>
      <c r="AU4" s="105"/>
      <c r="AV4" s="105"/>
      <c r="AW4" s="105"/>
      <c r="AX4" s="105"/>
      <c r="AY4" s="105"/>
      <c r="AZ4" s="105"/>
      <c r="BA4" s="105"/>
      <c r="BB4" s="106"/>
      <c r="BC4" s="92"/>
      <c r="BD4" s="97"/>
      <c r="BE4" s="97"/>
      <c r="BF4" s="97"/>
      <c r="BG4" s="97"/>
      <c r="BH4" s="97"/>
      <c r="BI4" s="97"/>
      <c r="BJ4" s="97"/>
      <c r="BK4" s="93"/>
      <c r="BL4" s="19"/>
      <c r="BM4" s="104"/>
      <c r="BN4" s="105"/>
    </row>
    <row r="5" spans="1:66" x14ac:dyDescent="0.25">
      <c r="A5" s="92" t="s">
        <v>11</v>
      </c>
      <c r="B5" s="93"/>
      <c r="C5" s="110"/>
      <c r="D5" s="95"/>
      <c r="E5" s="96"/>
      <c r="F5" s="92" t="s">
        <v>12</v>
      </c>
      <c r="G5" s="97"/>
      <c r="H5" s="97"/>
      <c r="I5" s="97"/>
      <c r="J5" s="97"/>
      <c r="K5" s="97"/>
      <c r="L5" s="97"/>
      <c r="M5" s="97"/>
      <c r="N5" s="93"/>
      <c r="O5" s="94">
        <f>Instellingen!B5</f>
        <v>99</v>
      </c>
      <c r="P5" s="95"/>
      <c r="Q5" s="95"/>
      <c r="R5" s="95"/>
      <c r="S5" s="95"/>
      <c r="T5" s="95"/>
      <c r="U5" s="95"/>
      <c r="V5" s="96"/>
      <c r="W5" s="107"/>
      <c r="X5" s="108"/>
      <c r="Y5" s="108"/>
      <c r="Z5" s="108"/>
      <c r="AA5" s="108"/>
      <c r="AB5" s="108"/>
      <c r="AC5" s="108"/>
      <c r="AD5" s="108"/>
      <c r="AE5" s="108"/>
      <c r="AF5" s="108"/>
      <c r="AG5" s="108"/>
      <c r="AH5" s="108"/>
      <c r="AI5" s="108"/>
      <c r="AJ5" s="108"/>
      <c r="AK5" s="108"/>
      <c r="AL5" s="108"/>
      <c r="AM5" s="108"/>
      <c r="AN5" s="108"/>
      <c r="AO5" s="108"/>
      <c r="AP5" s="108"/>
      <c r="AQ5" s="108"/>
      <c r="AR5" s="108"/>
      <c r="AS5" s="108"/>
      <c r="AT5" s="108"/>
      <c r="AU5" s="108"/>
      <c r="AV5" s="108"/>
      <c r="AW5" s="108"/>
      <c r="AX5" s="108"/>
      <c r="AY5" s="108"/>
      <c r="AZ5" s="108"/>
      <c r="BA5" s="108"/>
      <c r="BB5" s="109"/>
      <c r="BC5" s="92" t="s">
        <v>13</v>
      </c>
      <c r="BD5" s="97"/>
      <c r="BE5" s="97"/>
      <c r="BF5" s="97"/>
      <c r="BG5" s="97"/>
      <c r="BH5" s="97"/>
      <c r="BI5" s="97"/>
      <c r="BJ5" s="97"/>
      <c r="BK5" s="93"/>
      <c r="BL5" s="6">
        <v>2</v>
      </c>
      <c r="BM5" s="104"/>
      <c r="BN5" s="105"/>
    </row>
    <row r="6" spans="1:66" ht="12.75" customHeight="1" x14ac:dyDescent="0.25">
      <c r="A6" s="111"/>
      <c r="B6" s="111"/>
      <c r="C6" s="111"/>
      <c r="D6" s="111"/>
      <c r="E6" s="112"/>
      <c r="F6" s="57" t="s">
        <v>14</v>
      </c>
      <c r="G6" s="115" t="str">
        <f>Instellingen!B36</f>
        <v>voorthuizen/ Veluweruiters</v>
      </c>
      <c r="H6" s="116"/>
      <c r="I6" s="116"/>
      <c r="J6" s="116"/>
      <c r="K6" s="116"/>
      <c r="L6" s="116"/>
      <c r="M6" s="116"/>
      <c r="N6" s="117"/>
      <c r="O6" s="118" t="str">
        <f>Instellingen!B37</f>
        <v>Ermelo/ Veluws Ros</v>
      </c>
      <c r="P6" s="119"/>
      <c r="Q6" s="119"/>
      <c r="R6" s="119"/>
      <c r="S6" s="119"/>
      <c r="T6" s="119"/>
      <c r="U6" s="119"/>
      <c r="V6" s="120"/>
      <c r="W6" s="121" t="str">
        <f>Instellingen!B38</f>
        <v>Scherpenzeel/ Willaerruiters</v>
      </c>
      <c r="X6" s="122"/>
      <c r="Y6" s="122"/>
      <c r="Z6" s="122"/>
      <c r="AA6" s="122"/>
      <c r="AB6" s="122"/>
      <c r="AC6" s="122"/>
      <c r="AD6" s="123"/>
      <c r="AE6" s="118">
        <f>Instellingen!B39</f>
        <v>0</v>
      </c>
      <c r="AF6" s="119"/>
      <c r="AG6" s="119"/>
      <c r="AH6" s="119"/>
      <c r="AI6" s="119"/>
      <c r="AJ6" s="119"/>
      <c r="AK6" s="119"/>
      <c r="AL6" s="120"/>
      <c r="AM6" s="121">
        <f>Instellingen!B40</f>
        <v>0</v>
      </c>
      <c r="AN6" s="122"/>
      <c r="AO6" s="122"/>
      <c r="AP6" s="122"/>
      <c r="AQ6" s="122"/>
      <c r="AR6" s="122"/>
      <c r="AS6" s="122"/>
      <c r="AT6" s="123"/>
      <c r="AU6" s="118">
        <f>Instellingen!B41</f>
        <v>0</v>
      </c>
      <c r="AV6" s="119"/>
      <c r="AW6" s="119"/>
      <c r="AX6" s="119"/>
      <c r="AY6" s="119"/>
      <c r="AZ6" s="119"/>
      <c r="BA6" s="119"/>
      <c r="BB6" s="120"/>
      <c r="BC6" s="92" t="s">
        <v>34</v>
      </c>
      <c r="BD6" s="97"/>
      <c r="BE6" s="97"/>
      <c r="BF6" s="97"/>
      <c r="BG6" s="97"/>
      <c r="BH6" s="93"/>
      <c r="BI6" s="35" t="s">
        <v>35</v>
      </c>
      <c r="BJ6" s="56"/>
      <c r="BK6" s="36"/>
      <c r="BL6" s="26">
        <v>180</v>
      </c>
      <c r="BM6" s="104"/>
      <c r="BN6" s="105"/>
    </row>
    <row r="7" spans="1:66" ht="12.75" customHeight="1" x14ac:dyDescent="0.25">
      <c r="A7" s="113"/>
      <c r="B7" s="113"/>
      <c r="C7" s="113"/>
      <c r="D7" s="113"/>
      <c r="E7" s="114"/>
      <c r="F7" s="57" t="s">
        <v>15</v>
      </c>
      <c r="G7" s="124" t="str">
        <f>Instellingen!C36</f>
        <v>24/25-10-2024</v>
      </c>
      <c r="H7" s="125"/>
      <c r="I7" s="125"/>
      <c r="J7" s="125"/>
      <c r="K7" s="125"/>
      <c r="L7" s="125"/>
      <c r="M7" s="125"/>
      <c r="N7" s="126"/>
      <c r="O7" s="118" t="str">
        <f>Instellingen!C37</f>
        <v>22/23-11-2024</v>
      </c>
      <c r="P7" s="119"/>
      <c r="Q7" s="119"/>
      <c r="R7" s="119"/>
      <c r="S7" s="119"/>
      <c r="T7" s="119"/>
      <c r="U7" s="119"/>
      <c r="V7" s="120"/>
      <c r="W7" s="121" t="str">
        <f>Instellingen!C38</f>
        <v>20/21-12-2024</v>
      </c>
      <c r="X7" s="122"/>
      <c r="Y7" s="122"/>
      <c r="Z7" s="122"/>
      <c r="AA7" s="122"/>
      <c r="AB7" s="122"/>
      <c r="AC7" s="122"/>
      <c r="AD7" s="123"/>
      <c r="AE7" s="118" t="str">
        <f>Instellingen!C39</f>
        <v xml:space="preserve"> </v>
      </c>
      <c r="AF7" s="119"/>
      <c r="AG7" s="119"/>
      <c r="AH7" s="119"/>
      <c r="AI7" s="119"/>
      <c r="AJ7" s="119"/>
      <c r="AK7" s="119"/>
      <c r="AL7" s="120"/>
      <c r="AM7" s="121" t="str">
        <f>Instellingen!C40</f>
        <v xml:space="preserve"> </v>
      </c>
      <c r="AN7" s="122"/>
      <c r="AO7" s="122"/>
      <c r="AP7" s="122"/>
      <c r="AQ7" s="122"/>
      <c r="AR7" s="122"/>
      <c r="AS7" s="122"/>
      <c r="AT7" s="123"/>
      <c r="AU7" s="118" t="str">
        <f>Instellingen!C41</f>
        <v xml:space="preserve"> </v>
      </c>
      <c r="AV7" s="119"/>
      <c r="AW7" s="119"/>
      <c r="AX7" s="119"/>
      <c r="AY7" s="119"/>
      <c r="AZ7" s="119"/>
      <c r="BA7" s="119"/>
      <c r="BB7" s="120"/>
      <c r="BC7" s="68" t="s">
        <v>71</v>
      </c>
      <c r="BD7" s="3" t="s">
        <v>71</v>
      </c>
      <c r="BE7" s="8" t="s">
        <v>69</v>
      </c>
      <c r="BF7" s="8" t="s">
        <v>69</v>
      </c>
      <c r="BG7" s="8" t="s">
        <v>69</v>
      </c>
      <c r="BH7" s="8" t="s">
        <v>69</v>
      </c>
      <c r="BI7" s="30" t="s">
        <v>70</v>
      </c>
      <c r="BJ7" s="28" t="s">
        <v>70</v>
      </c>
      <c r="BK7" s="9"/>
      <c r="BL7" s="3"/>
      <c r="BM7" s="107"/>
      <c r="BN7" s="108"/>
    </row>
    <row r="8" spans="1:66" ht="25.5" customHeight="1" x14ac:dyDescent="0.25">
      <c r="A8" s="2" t="s">
        <v>19</v>
      </c>
      <c r="B8" s="2" t="s">
        <v>7</v>
      </c>
      <c r="C8" s="2" t="s">
        <v>0</v>
      </c>
      <c r="D8" s="2" t="s">
        <v>1</v>
      </c>
      <c r="E8" s="2" t="s">
        <v>100</v>
      </c>
      <c r="F8" s="57" t="s">
        <v>3</v>
      </c>
      <c r="G8" s="5" t="s">
        <v>95</v>
      </c>
      <c r="H8" s="5" t="s">
        <v>38</v>
      </c>
      <c r="I8" s="5" t="s">
        <v>36</v>
      </c>
      <c r="J8" s="5" t="s">
        <v>37</v>
      </c>
      <c r="K8" s="5" t="s">
        <v>73</v>
      </c>
      <c r="L8" s="5" t="s">
        <v>74</v>
      </c>
      <c r="M8" s="2" t="s">
        <v>5</v>
      </c>
      <c r="N8" s="57" t="s">
        <v>16</v>
      </c>
      <c r="O8" s="5" t="s">
        <v>95</v>
      </c>
      <c r="P8" s="5" t="s">
        <v>38</v>
      </c>
      <c r="Q8" s="5" t="s">
        <v>36</v>
      </c>
      <c r="R8" s="5" t="s">
        <v>39</v>
      </c>
      <c r="S8" s="5" t="s">
        <v>73</v>
      </c>
      <c r="T8" s="5" t="s">
        <v>74</v>
      </c>
      <c r="U8" s="2" t="s">
        <v>5</v>
      </c>
      <c r="V8" s="57" t="s">
        <v>16</v>
      </c>
      <c r="W8" s="5" t="s">
        <v>95</v>
      </c>
      <c r="X8" s="5" t="s">
        <v>38</v>
      </c>
      <c r="Y8" s="5" t="s">
        <v>40</v>
      </c>
      <c r="Z8" s="5" t="s">
        <v>39</v>
      </c>
      <c r="AA8" s="5" t="s">
        <v>73</v>
      </c>
      <c r="AB8" s="5" t="s">
        <v>74</v>
      </c>
      <c r="AC8" s="2" t="s">
        <v>5</v>
      </c>
      <c r="AD8" s="57" t="s">
        <v>16</v>
      </c>
      <c r="AE8" s="5" t="s">
        <v>95</v>
      </c>
      <c r="AF8" s="5" t="s">
        <v>38</v>
      </c>
      <c r="AG8" s="5" t="s">
        <v>36</v>
      </c>
      <c r="AH8" s="5" t="s">
        <v>39</v>
      </c>
      <c r="AI8" s="5" t="s">
        <v>73</v>
      </c>
      <c r="AJ8" s="5" t="s">
        <v>74</v>
      </c>
      <c r="AK8" s="2" t="s">
        <v>5</v>
      </c>
      <c r="AL8" s="57" t="s">
        <v>16</v>
      </c>
      <c r="AM8" s="5" t="s">
        <v>95</v>
      </c>
      <c r="AN8" s="5" t="s">
        <v>38</v>
      </c>
      <c r="AO8" s="5" t="s">
        <v>36</v>
      </c>
      <c r="AP8" s="5" t="s">
        <v>39</v>
      </c>
      <c r="AQ8" s="5" t="s">
        <v>73</v>
      </c>
      <c r="AR8" s="5" t="s">
        <v>74</v>
      </c>
      <c r="AS8" s="2" t="s">
        <v>5</v>
      </c>
      <c r="AT8" s="57" t="s">
        <v>16</v>
      </c>
      <c r="AU8" s="5" t="s">
        <v>95</v>
      </c>
      <c r="AV8" s="5" t="s">
        <v>38</v>
      </c>
      <c r="AW8" s="5" t="s">
        <v>36</v>
      </c>
      <c r="AX8" s="5" t="s">
        <v>39</v>
      </c>
      <c r="AY8" s="5" t="s">
        <v>73</v>
      </c>
      <c r="AZ8" s="5" t="s">
        <v>74</v>
      </c>
      <c r="BA8" s="2" t="s">
        <v>5</v>
      </c>
      <c r="BB8" s="2" t="s">
        <v>16</v>
      </c>
      <c r="BC8" s="69" t="s">
        <v>23</v>
      </c>
      <c r="BD8" s="27" t="s">
        <v>4</v>
      </c>
      <c r="BE8" s="29" t="s">
        <v>23</v>
      </c>
      <c r="BF8" s="29" t="s">
        <v>23</v>
      </c>
      <c r="BG8" s="27" t="s">
        <v>4</v>
      </c>
      <c r="BH8" s="27" t="s">
        <v>4</v>
      </c>
      <c r="BI8" s="27" t="s">
        <v>23</v>
      </c>
      <c r="BJ8" s="27" t="s">
        <v>4</v>
      </c>
      <c r="BK8" s="27" t="s">
        <v>17</v>
      </c>
      <c r="BL8" s="27" t="s">
        <v>18</v>
      </c>
      <c r="BM8" s="5" t="s">
        <v>97</v>
      </c>
      <c r="BN8" s="2" t="s">
        <v>6</v>
      </c>
    </row>
    <row r="9" spans="1:66" x14ac:dyDescent="0.25">
      <c r="A9" s="1">
        <v>1</v>
      </c>
      <c r="B9" s="1" t="s">
        <v>234</v>
      </c>
      <c r="C9" s="1" t="s">
        <v>383</v>
      </c>
      <c r="D9" s="1" t="s">
        <v>235</v>
      </c>
      <c r="E9" s="1" t="s">
        <v>30</v>
      </c>
      <c r="F9" s="1" t="s">
        <v>175</v>
      </c>
      <c r="H9" s="59">
        <v>202</v>
      </c>
      <c r="I9" s="59">
        <v>0</v>
      </c>
      <c r="J9" s="60">
        <f t="shared" ref="J9:J28" si="0">H9+I9</f>
        <v>202</v>
      </c>
      <c r="K9" s="59">
        <v>7</v>
      </c>
      <c r="L9" s="59">
        <v>7</v>
      </c>
      <c r="M9" s="59">
        <v>2</v>
      </c>
      <c r="N9" s="61">
        <v>2</v>
      </c>
      <c r="P9" s="62">
        <v>216.5</v>
      </c>
      <c r="Q9" s="62">
        <v>0</v>
      </c>
      <c r="R9" s="63">
        <f t="shared" ref="R9:R28" si="1">P9+Q9</f>
        <v>216.5</v>
      </c>
      <c r="S9" s="62">
        <v>8</v>
      </c>
      <c r="T9" s="62">
        <v>8</v>
      </c>
      <c r="U9" s="62">
        <v>1</v>
      </c>
      <c r="V9" s="64">
        <v>1</v>
      </c>
      <c r="X9" s="65">
        <v>221</v>
      </c>
      <c r="Z9" s="66">
        <f t="shared" ref="Z9:Z28" si="2">X9+Y9</f>
        <v>221</v>
      </c>
      <c r="AA9" s="65">
        <v>7.5</v>
      </c>
      <c r="AB9" s="65">
        <v>8</v>
      </c>
      <c r="AC9" s="65">
        <v>1</v>
      </c>
      <c r="AD9" s="67">
        <v>1</v>
      </c>
      <c r="BC9">
        <f t="shared" ref="BC9:BC28" si="3">N9+V9+AD9+AL9+AT9+BB9</f>
        <v>4</v>
      </c>
      <c r="BD9">
        <f t="shared" ref="BD9:BD28" si="4">J9+R9+Z9+AH9+AP9+AX9</f>
        <v>639.5</v>
      </c>
      <c r="BE9" s="31">
        <f>IF($O$4&gt;0,(LARGE(($N9,$V9,$AD9,$AL9,$AT9,$BB9),1)),"0")</f>
        <v>2</v>
      </c>
      <c r="BG9">
        <v>202</v>
      </c>
      <c r="BH9">
        <v>0</v>
      </c>
      <c r="BI9" s="31">
        <f t="shared" ref="BI9:BI28" si="5">BC9-BE9-BF9</f>
        <v>2</v>
      </c>
      <c r="BJ9">
        <f t="shared" ref="BJ9:BJ28" si="6">BD9-BG9-BH9</f>
        <v>437.5</v>
      </c>
      <c r="BK9" s="1">
        <v>1</v>
      </c>
    </row>
    <row r="10" spans="1:66" x14ac:dyDescent="0.25">
      <c r="A10" s="1">
        <v>2</v>
      </c>
      <c r="B10" s="1" t="s">
        <v>233</v>
      </c>
      <c r="C10" s="1" t="s">
        <v>382</v>
      </c>
      <c r="D10" s="1" t="s">
        <v>457</v>
      </c>
      <c r="E10" s="1" t="s">
        <v>30</v>
      </c>
      <c r="F10" s="1" t="s">
        <v>232</v>
      </c>
      <c r="H10" s="59">
        <v>205</v>
      </c>
      <c r="I10" s="59">
        <v>0</v>
      </c>
      <c r="J10" s="60">
        <f t="shared" si="0"/>
        <v>205</v>
      </c>
      <c r="K10" s="59">
        <v>6.5</v>
      </c>
      <c r="L10" s="59">
        <v>6.5</v>
      </c>
      <c r="M10" s="59">
        <v>1</v>
      </c>
      <c r="N10" s="61">
        <v>1</v>
      </c>
      <c r="P10" s="62">
        <v>205</v>
      </c>
      <c r="Q10" s="62">
        <v>0</v>
      </c>
      <c r="R10" s="63">
        <f t="shared" si="1"/>
        <v>205</v>
      </c>
      <c r="S10" s="62">
        <v>7.5</v>
      </c>
      <c r="T10" s="62">
        <v>8</v>
      </c>
      <c r="U10" s="62">
        <v>2</v>
      </c>
      <c r="V10" s="64">
        <v>2</v>
      </c>
      <c r="Z10" s="66">
        <f t="shared" si="2"/>
        <v>0</v>
      </c>
      <c r="AD10" s="67">
        <v>99</v>
      </c>
      <c r="BC10">
        <f t="shared" si="3"/>
        <v>102</v>
      </c>
      <c r="BD10">
        <f t="shared" si="4"/>
        <v>410</v>
      </c>
      <c r="BE10" s="31">
        <f>IF($O$4&gt;0,(LARGE(($N10,$V10,$AD10,$AL10,$AT10,$BB10),1)),"0")</f>
        <v>99</v>
      </c>
      <c r="BG10">
        <v>0</v>
      </c>
      <c r="BH10">
        <v>0</v>
      </c>
      <c r="BI10" s="31">
        <f t="shared" si="5"/>
        <v>3</v>
      </c>
      <c r="BJ10">
        <f t="shared" si="6"/>
        <v>410</v>
      </c>
      <c r="BK10" s="1">
        <v>2</v>
      </c>
    </row>
    <row r="11" spans="1:66" x14ac:dyDescent="0.25">
      <c r="A11" s="1">
        <v>3</v>
      </c>
      <c r="B11" s="1" t="s">
        <v>236</v>
      </c>
      <c r="C11" s="1" t="s">
        <v>384</v>
      </c>
      <c r="D11" s="1" t="s">
        <v>237</v>
      </c>
      <c r="E11" s="1" t="s">
        <v>30</v>
      </c>
      <c r="F11" s="1" t="s">
        <v>165</v>
      </c>
      <c r="H11" s="59">
        <v>202</v>
      </c>
      <c r="I11" s="59">
        <v>0</v>
      </c>
      <c r="J11" s="60">
        <f t="shared" si="0"/>
        <v>202</v>
      </c>
      <c r="K11" s="59">
        <v>6.5</v>
      </c>
      <c r="L11" s="59">
        <v>7</v>
      </c>
      <c r="M11" s="59">
        <v>2</v>
      </c>
      <c r="N11" s="61">
        <v>2</v>
      </c>
      <c r="P11" s="62">
        <v>203.5</v>
      </c>
      <c r="Q11" s="62">
        <v>0</v>
      </c>
      <c r="R11" s="63">
        <f t="shared" si="1"/>
        <v>203.5</v>
      </c>
      <c r="S11" s="62">
        <v>7</v>
      </c>
      <c r="T11" s="62">
        <v>7</v>
      </c>
      <c r="U11" s="62">
        <v>3</v>
      </c>
      <c r="V11" s="64">
        <v>3</v>
      </c>
      <c r="X11" s="65">
        <v>210</v>
      </c>
      <c r="Z11" s="66">
        <f t="shared" si="2"/>
        <v>210</v>
      </c>
      <c r="AA11" s="65">
        <v>7</v>
      </c>
      <c r="AB11" s="65">
        <v>7.5</v>
      </c>
      <c r="AC11" s="65">
        <v>2</v>
      </c>
      <c r="AD11" s="67">
        <v>2</v>
      </c>
      <c r="BC11">
        <f t="shared" si="3"/>
        <v>7</v>
      </c>
      <c r="BD11">
        <f t="shared" si="4"/>
        <v>615.5</v>
      </c>
      <c r="BE11" s="31">
        <f>IF($O$4&gt;0,(LARGE(($N11,$V11,$AD11,$AL11,$AT11,$BB11),1)),"0")</f>
        <v>3</v>
      </c>
      <c r="BG11">
        <v>203.5</v>
      </c>
      <c r="BH11">
        <v>0</v>
      </c>
      <c r="BI11" s="31">
        <f t="shared" si="5"/>
        <v>4</v>
      </c>
      <c r="BJ11">
        <f t="shared" si="6"/>
        <v>412</v>
      </c>
      <c r="BK11" s="1">
        <v>3</v>
      </c>
    </row>
    <row r="12" spans="1:66" x14ac:dyDescent="0.25">
      <c r="A12" s="1">
        <v>4</v>
      </c>
      <c r="B12" s="1" t="s">
        <v>242</v>
      </c>
      <c r="C12" s="1" t="s">
        <v>387</v>
      </c>
      <c r="D12" s="1" t="s">
        <v>243</v>
      </c>
      <c r="E12" s="1" t="s">
        <v>30</v>
      </c>
      <c r="F12" s="1" t="s">
        <v>244</v>
      </c>
      <c r="H12" s="59">
        <v>190</v>
      </c>
      <c r="I12" s="59">
        <v>0</v>
      </c>
      <c r="J12" s="60">
        <f t="shared" si="0"/>
        <v>190</v>
      </c>
      <c r="K12" s="59">
        <v>6</v>
      </c>
      <c r="L12" s="59">
        <v>6</v>
      </c>
      <c r="M12" s="59">
        <v>5</v>
      </c>
      <c r="N12" s="61">
        <v>5</v>
      </c>
      <c r="P12" s="62">
        <v>200</v>
      </c>
      <c r="Q12" s="62">
        <v>0</v>
      </c>
      <c r="R12" s="63">
        <f t="shared" si="1"/>
        <v>200</v>
      </c>
      <c r="S12" s="62">
        <v>7</v>
      </c>
      <c r="T12" s="62">
        <v>7</v>
      </c>
      <c r="U12" s="62">
        <v>5</v>
      </c>
      <c r="V12" s="64">
        <v>5</v>
      </c>
      <c r="X12" s="65">
        <v>203</v>
      </c>
      <c r="Z12" s="66">
        <f t="shared" si="2"/>
        <v>203</v>
      </c>
      <c r="AA12" s="65">
        <v>6</v>
      </c>
      <c r="AB12" s="65">
        <v>8</v>
      </c>
      <c r="AC12" s="65">
        <v>3</v>
      </c>
      <c r="AD12" s="67">
        <v>3</v>
      </c>
      <c r="BC12">
        <f t="shared" si="3"/>
        <v>13</v>
      </c>
      <c r="BD12">
        <f t="shared" si="4"/>
        <v>593</v>
      </c>
      <c r="BE12" s="31">
        <f>IF($O$4&gt;0,(LARGE(($N12,$V12,$AD12,$AL12,$AT12,$BB12),1)),"0")</f>
        <v>5</v>
      </c>
      <c r="BG12">
        <v>190</v>
      </c>
      <c r="BH12">
        <v>0</v>
      </c>
      <c r="BI12" s="31">
        <f t="shared" si="5"/>
        <v>8</v>
      </c>
      <c r="BJ12">
        <f t="shared" si="6"/>
        <v>403</v>
      </c>
      <c r="BK12" s="1">
        <v>4</v>
      </c>
    </row>
    <row r="13" spans="1:66" x14ac:dyDescent="0.25">
      <c r="A13" s="1">
        <v>5</v>
      </c>
      <c r="B13" s="1" t="s">
        <v>238</v>
      </c>
      <c r="C13" s="1" t="s">
        <v>385</v>
      </c>
      <c r="D13" s="1" t="s">
        <v>239</v>
      </c>
      <c r="E13" s="1" t="s">
        <v>30</v>
      </c>
      <c r="F13" s="1" t="s">
        <v>178</v>
      </c>
      <c r="H13" s="59">
        <v>199.5</v>
      </c>
      <c r="I13" s="59">
        <v>0</v>
      </c>
      <c r="J13" s="60">
        <f t="shared" si="0"/>
        <v>199.5</v>
      </c>
      <c r="K13" s="59">
        <v>6.5</v>
      </c>
      <c r="L13" s="59">
        <v>6.5</v>
      </c>
      <c r="M13" s="59">
        <v>4</v>
      </c>
      <c r="N13" s="61">
        <v>4</v>
      </c>
      <c r="P13" s="62">
        <v>202.5</v>
      </c>
      <c r="Q13" s="62">
        <v>0</v>
      </c>
      <c r="R13" s="63">
        <f t="shared" si="1"/>
        <v>202.5</v>
      </c>
      <c r="S13" s="62">
        <v>7</v>
      </c>
      <c r="T13" s="62">
        <v>7</v>
      </c>
      <c r="U13" s="62">
        <v>4</v>
      </c>
      <c r="V13" s="64">
        <v>4</v>
      </c>
      <c r="X13" s="65">
        <v>185</v>
      </c>
      <c r="Z13" s="66">
        <f t="shared" si="2"/>
        <v>185</v>
      </c>
      <c r="AA13" s="65">
        <v>5</v>
      </c>
      <c r="AB13" s="65">
        <v>6.5</v>
      </c>
      <c r="AC13" s="65">
        <v>7</v>
      </c>
      <c r="AD13" s="67">
        <v>7</v>
      </c>
      <c r="BC13">
        <f t="shared" si="3"/>
        <v>15</v>
      </c>
      <c r="BD13">
        <f t="shared" si="4"/>
        <v>587</v>
      </c>
      <c r="BE13" s="31">
        <f>IF($O$4&gt;0,(LARGE(($N13,$V13,$AD13,$AL13,$AT13,$BB13),1)),"0")</f>
        <v>7</v>
      </c>
      <c r="BG13">
        <v>185</v>
      </c>
      <c r="BH13">
        <v>0</v>
      </c>
      <c r="BI13" s="31">
        <f t="shared" si="5"/>
        <v>8</v>
      </c>
      <c r="BJ13">
        <f t="shared" si="6"/>
        <v>402</v>
      </c>
      <c r="BL13" s="1">
        <v>1</v>
      </c>
    </row>
    <row r="14" spans="1:66" x14ac:dyDescent="0.25">
      <c r="A14" s="1">
        <v>6</v>
      </c>
      <c r="B14" s="1" t="s">
        <v>462</v>
      </c>
      <c r="C14" s="1" t="s">
        <v>493</v>
      </c>
      <c r="D14" s="1" t="s">
        <v>463</v>
      </c>
      <c r="E14" s="1" t="s">
        <v>30</v>
      </c>
      <c r="F14" s="1" t="s">
        <v>204</v>
      </c>
      <c r="J14" s="60">
        <f t="shared" si="0"/>
        <v>0</v>
      </c>
      <c r="N14" s="61">
        <v>99</v>
      </c>
      <c r="P14" s="62">
        <v>187</v>
      </c>
      <c r="Q14" s="62">
        <v>0</v>
      </c>
      <c r="R14" s="63">
        <f t="shared" si="1"/>
        <v>187</v>
      </c>
      <c r="S14" s="62">
        <v>6.5</v>
      </c>
      <c r="T14" s="62">
        <v>6.5</v>
      </c>
      <c r="U14" s="62">
        <v>10</v>
      </c>
      <c r="V14" s="64">
        <v>10</v>
      </c>
      <c r="X14" s="65">
        <v>191</v>
      </c>
      <c r="Z14" s="66">
        <f t="shared" si="2"/>
        <v>191</v>
      </c>
      <c r="AA14" s="65">
        <v>5</v>
      </c>
      <c r="AB14" s="65">
        <v>6.5</v>
      </c>
      <c r="AC14" s="65">
        <v>4</v>
      </c>
      <c r="AD14" s="67">
        <v>4</v>
      </c>
      <c r="BC14">
        <f t="shared" si="3"/>
        <v>113</v>
      </c>
      <c r="BD14">
        <f t="shared" si="4"/>
        <v>378</v>
      </c>
      <c r="BE14" s="31">
        <f>IF($O$4&gt;0,(LARGE(($N14,$V14,$AD14,$AL14,$AT14,$BB14),1)),"0")</f>
        <v>99</v>
      </c>
      <c r="BG14">
        <v>0</v>
      </c>
      <c r="BH14">
        <v>0</v>
      </c>
      <c r="BI14" s="31">
        <f t="shared" si="5"/>
        <v>14</v>
      </c>
      <c r="BJ14">
        <f t="shared" si="6"/>
        <v>378</v>
      </c>
      <c r="BL14" s="1">
        <v>2</v>
      </c>
    </row>
    <row r="15" spans="1:66" x14ac:dyDescent="0.25">
      <c r="A15" s="1">
        <v>7</v>
      </c>
      <c r="B15" s="1" t="s">
        <v>458</v>
      </c>
      <c r="C15" s="1" t="s">
        <v>491</v>
      </c>
      <c r="D15" s="1" t="s">
        <v>459</v>
      </c>
      <c r="E15" s="1" t="s">
        <v>30</v>
      </c>
      <c r="F15" s="1" t="s">
        <v>155</v>
      </c>
      <c r="J15" s="60">
        <f t="shared" si="0"/>
        <v>0</v>
      </c>
      <c r="N15" s="61">
        <v>99</v>
      </c>
      <c r="P15" s="62">
        <v>196</v>
      </c>
      <c r="Q15" s="62">
        <v>0</v>
      </c>
      <c r="R15" s="63">
        <f t="shared" si="1"/>
        <v>196</v>
      </c>
      <c r="S15" s="62">
        <v>7</v>
      </c>
      <c r="T15" s="62">
        <v>7.5</v>
      </c>
      <c r="U15" s="62">
        <v>6</v>
      </c>
      <c r="V15" s="64">
        <v>6</v>
      </c>
      <c r="X15" s="65">
        <v>176</v>
      </c>
      <c r="Z15" s="66">
        <f t="shared" si="2"/>
        <v>176</v>
      </c>
      <c r="AA15" s="65">
        <v>5</v>
      </c>
      <c r="AB15" s="65">
        <v>6</v>
      </c>
      <c r="AC15" s="65">
        <v>9</v>
      </c>
      <c r="AD15" s="67">
        <v>9</v>
      </c>
      <c r="BC15">
        <f t="shared" si="3"/>
        <v>114</v>
      </c>
      <c r="BD15">
        <f t="shared" si="4"/>
        <v>372</v>
      </c>
      <c r="BE15" s="31">
        <f>IF($O$4&gt;0,(LARGE(($N15,$V15,$AD15,$AL15,$AT15,$BB15),1)),"0")</f>
        <v>99</v>
      </c>
      <c r="BG15">
        <v>0</v>
      </c>
      <c r="BH15">
        <v>0</v>
      </c>
      <c r="BI15" s="31">
        <f t="shared" si="5"/>
        <v>15</v>
      </c>
      <c r="BJ15">
        <f t="shared" si="6"/>
        <v>372</v>
      </c>
    </row>
    <row r="16" spans="1:66" x14ac:dyDescent="0.25">
      <c r="A16" s="1">
        <v>8</v>
      </c>
      <c r="B16" s="1" t="s">
        <v>250</v>
      </c>
      <c r="C16" s="1" t="s">
        <v>390</v>
      </c>
      <c r="D16" s="1" t="s">
        <v>251</v>
      </c>
      <c r="E16" s="1" t="s">
        <v>30</v>
      </c>
      <c r="F16" s="1" t="s">
        <v>152</v>
      </c>
      <c r="H16" s="59">
        <v>180</v>
      </c>
      <c r="I16" s="59">
        <v>0</v>
      </c>
      <c r="J16" s="60">
        <f t="shared" si="0"/>
        <v>180</v>
      </c>
      <c r="K16" s="59">
        <v>5.5</v>
      </c>
      <c r="L16" s="59">
        <v>6</v>
      </c>
      <c r="M16" s="59">
        <v>9</v>
      </c>
      <c r="N16" s="61">
        <v>9</v>
      </c>
      <c r="P16" s="62">
        <v>194</v>
      </c>
      <c r="Q16" s="62">
        <v>0</v>
      </c>
      <c r="R16" s="63">
        <f t="shared" si="1"/>
        <v>194</v>
      </c>
      <c r="S16" s="62">
        <v>7</v>
      </c>
      <c r="T16" s="62">
        <v>6.5</v>
      </c>
      <c r="U16" s="62">
        <v>7</v>
      </c>
      <c r="V16" s="64">
        <v>7</v>
      </c>
      <c r="X16" s="65">
        <v>0</v>
      </c>
      <c r="Z16" s="66">
        <f t="shared" si="2"/>
        <v>0</v>
      </c>
      <c r="AC16" s="65">
        <v>10</v>
      </c>
      <c r="AD16" s="67">
        <v>90</v>
      </c>
      <c r="BC16">
        <f t="shared" si="3"/>
        <v>106</v>
      </c>
      <c r="BD16">
        <f t="shared" si="4"/>
        <v>374</v>
      </c>
      <c r="BE16" s="31">
        <f>IF($O$4&gt;0,(LARGE(($N16,$V16,$AD16,$AL16,$AT16,$BB16),1)),"0")</f>
        <v>90</v>
      </c>
      <c r="BG16">
        <v>0</v>
      </c>
      <c r="BH16">
        <v>0</v>
      </c>
      <c r="BI16" s="31">
        <f t="shared" si="5"/>
        <v>16</v>
      </c>
      <c r="BJ16">
        <f t="shared" si="6"/>
        <v>374</v>
      </c>
    </row>
    <row r="17" spans="1:62" x14ac:dyDescent="0.25">
      <c r="A17" s="1">
        <v>9</v>
      </c>
      <c r="B17" s="1" t="s">
        <v>256</v>
      </c>
      <c r="C17" s="1" t="s">
        <v>393</v>
      </c>
      <c r="D17" s="1" t="s">
        <v>257</v>
      </c>
      <c r="E17" s="1" t="s">
        <v>30</v>
      </c>
      <c r="F17" s="1" t="s">
        <v>155</v>
      </c>
      <c r="H17" s="59">
        <v>174</v>
      </c>
      <c r="I17" s="59">
        <v>0</v>
      </c>
      <c r="J17" s="60">
        <f t="shared" si="0"/>
        <v>174</v>
      </c>
      <c r="K17" s="59">
        <v>5.5</v>
      </c>
      <c r="L17" s="59">
        <v>6</v>
      </c>
      <c r="M17" s="59">
        <v>12</v>
      </c>
      <c r="N17" s="61">
        <v>12</v>
      </c>
      <c r="P17" s="62">
        <v>182</v>
      </c>
      <c r="Q17" s="62">
        <v>0</v>
      </c>
      <c r="R17" s="63">
        <f t="shared" si="1"/>
        <v>182</v>
      </c>
      <c r="S17" s="62">
        <v>6</v>
      </c>
      <c r="T17" s="62">
        <v>6.5</v>
      </c>
      <c r="U17" s="62">
        <v>11</v>
      </c>
      <c r="V17" s="64">
        <v>11</v>
      </c>
      <c r="X17" s="65">
        <v>184.5</v>
      </c>
      <c r="Z17" s="66">
        <f t="shared" si="2"/>
        <v>184.5</v>
      </c>
      <c r="AA17" s="65">
        <v>5</v>
      </c>
      <c r="AB17" s="65">
        <v>6.5</v>
      </c>
      <c r="AC17" s="65">
        <v>8</v>
      </c>
      <c r="AD17" s="67">
        <v>8</v>
      </c>
      <c r="BC17">
        <f t="shared" si="3"/>
        <v>31</v>
      </c>
      <c r="BD17">
        <f t="shared" si="4"/>
        <v>540.5</v>
      </c>
      <c r="BE17" s="31">
        <f>IF($O$4&gt;0,(LARGE(($N17,$V17,$AD17,$AL17,$AT17,$BB17),1)),"0")</f>
        <v>12</v>
      </c>
      <c r="BG17">
        <v>174</v>
      </c>
      <c r="BH17">
        <v>0</v>
      </c>
      <c r="BI17" s="31">
        <f t="shared" si="5"/>
        <v>19</v>
      </c>
      <c r="BJ17">
        <f t="shared" si="6"/>
        <v>366.5</v>
      </c>
    </row>
    <row r="18" spans="1:62" x14ac:dyDescent="0.25">
      <c r="A18" s="1">
        <v>10</v>
      </c>
      <c r="B18" s="1" t="s">
        <v>252</v>
      </c>
      <c r="C18" s="1" t="s">
        <v>391</v>
      </c>
      <c r="D18" s="1" t="s">
        <v>253</v>
      </c>
      <c r="E18" s="1" t="s">
        <v>30</v>
      </c>
      <c r="F18" s="1" t="s">
        <v>204</v>
      </c>
      <c r="H18" s="59">
        <v>177</v>
      </c>
      <c r="I18" s="59">
        <v>0</v>
      </c>
      <c r="J18" s="60">
        <f t="shared" si="0"/>
        <v>177</v>
      </c>
      <c r="K18" s="59">
        <v>5.5</v>
      </c>
      <c r="L18" s="59">
        <v>6</v>
      </c>
      <c r="M18" s="59">
        <v>10</v>
      </c>
      <c r="N18" s="61">
        <v>10</v>
      </c>
      <c r="P18" s="62">
        <v>188</v>
      </c>
      <c r="Q18" s="62">
        <v>0</v>
      </c>
      <c r="R18" s="63">
        <f t="shared" si="1"/>
        <v>188</v>
      </c>
      <c r="S18" s="62">
        <v>6</v>
      </c>
      <c r="T18" s="62">
        <v>6.5</v>
      </c>
      <c r="U18" s="62">
        <v>9</v>
      </c>
      <c r="V18" s="64">
        <v>9</v>
      </c>
      <c r="Z18" s="66">
        <f t="shared" si="2"/>
        <v>0</v>
      </c>
      <c r="AD18" s="67">
        <v>99</v>
      </c>
      <c r="BC18">
        <f t="shared" si="3"/>
        <v>118</v>
      </c>
      <c r="BD18">
        <f t="shared" si="4"/>
        <v>365</v>
      </c>
      <c r="BE18" s="31">
        <f>IF($O$4&gt;0,(LARGE(($N18,$V18,$AD18,$AL18,$AT18,$BB18),1)),"0")</f>
        <v>99</v>
      </c>
      <c r="BG18">
        <v>0</v>
      </c>
      <c r="BH18">
        <v>0</v>
      </c>
      <c r="BI18" s="31">
        <f t="shared" si="5"/>
        <v>19</v>
      </c>
      <c r="BJ18">
        <f t="shared" si="6"/>
        <v>365</v>
      </c>
    </row>
    <row r="19" spans="1:62" x14ac:dyDescent="0.25">
      <c r="A19" s="1">
        <v>11</v>
      </c>
      <c r="B19" s="1" t="s">
        <v>258</v>
      </c>
      <c r="C19" s="1" t="s">
        <v>394</v>
      </c>
      <c r="D19" s="1" t="s">
        <v>259</v>
      </c>
      <c r="E19" s="1" t="s">
        <v>30</v>
      </c>
      <c r="F19" s="1" t="s">
        <v>130</v>
      </c>
      <c r="H19" s="59">
        <v>0</v>
      </c>
      <c r="I19" s="59">
        <v>0</v>
      </c>
      <c r="J19" s="60">
        <f t="shared" si="0"/>
        <v>0</v>
      </c>
      <c r="M19" s="59">
        <v>13</v>
      </c>
      <c r="N19" s="61">
        <v>90</v>
      </c>
      <c r="P19" s="62">
        <v>168.5</v>
      </c>
      <c r="Q19" s="62">
        <v>0</v>
      </c>
      <c r="R19" s="63">
        <f t="shared" si="1"/>
        <v>168.5</v>
      </c>
      <c r="S19" s="62">
        <v>5.5</v>
      </c>
      <c r="T19" s="62">
        <v>6</v>
      </c>
      <c r="U19" s="62">
        <v>13</v>
      </c>
      <c r="V19" s="64">
        <v>13</v>
      </c>
      <c r="Z19" s="66">
        <f t="shared" si="2"/>
        <v>0</v>
      </c>
      <c r="AD19" s="67">
        <v>99</v>
      </c>
      <c r="BC19">
        <f t="shared" si="3"/>
        <v>202</v>
      </c>
      <c r="BD19">
        <f t="shared" si="4"/>
        <v>168.5</v>
      </c>
      <c r="BE19" s="31">
        <f>IF($O$4&gt;0,(LARGE(($N19,$V19,$AD19,$AL19,$AT19,$BB19),1)),"0")</f>
        <v>99</v>
      </c>
      <c r="BG19">
        <v>0</v>
      </c>
      <c r="BH19">
        <v>0</v>
      </c>
      <c r="BI19" s="31">
        <f t="shared" si="5"/>
        <v>103</v>
      </c>
      <c r="BJ19">
        <f t="shared" si="6"/>
        <v>168.5</v>
      </c>
    </row>
    <row r="20" spans="1:62" x14ac:dyDescent="0.25">
      <c r="A20" s="1">
        <v>12</v>
      </c>
      <c r="B20" s="1" t="s">
        <v>522</v>
      </c>
      <c r="C20" s="1" t="s">
        <v>520</v>
      </c>
      <c r="D20" s="1" t="s">
        <v>521</v>
      </c>
      <c r="F20" s="1" t="s">
        <v>124</v>
      </c>
      <c r="J20" s="60">
        <f t="shared" si="0"/>
        <v>0</v>
      </c>
      <c r="N20" s="61">
        <v>99</v>
      </c>
      <c r="R20" s="63">
        <f t="shared" si="1"/>
        <v>0</v>
      </c>
      <c r="V20" s="64">
        <v>99</v>
      </c>
      <c r="X20" s="65">
        <v>190</v>
      </c>
      <c r="Z20" s="66">
        <f t="shared" si="2"/>
        <v>190</v>
      </c>
      <c r="AA20" s="65">
        <v>6.5</v>
      </c>
      <c r="AB20" s="65">
        <v>7</v>
      </c>
      <c r="AC20" s="65">
        <v>5</v>
      </c>
      <c r="AD20" s="67">
        <v>5</v>
      </c>
      <c r="BC20">
        <f t="shared" si="3"/>
        <v>203</v>
      </c>
      <c r="BD20">
        <f t="shared" si="4"/>
        <v>190</v>
      </c>
      <c r="BE20" s="31">
        <f>IF($O$4&gt;0,(LARGE(($N20,$V20,$AD20,$AL20,$AT20,$BB20),1)),"0")</f>
        <v>99</v>
      </c>
      <c r="BG20">
        <v>0</v>
      </c>
      <c r="BH20">
        <v>0</v>
      </c>
      <c r="BI20" s="31">
        <f t="shared" si="5"/>
        <v>104</v>
      </c>
      <c r="BJ20">
        <f t="shared" si="6"/>
        <v>190</v>
      </c>
    </row>
    <row r="21" spans="1:62" x14ac:dyDescent="0.25">
      <c r="A21" s="1">
        <v>13</v>
      </c>
      <c r="B21" s="1" t="s">
        <v>240</v>
      </c>
      <c r="C21" s="1" t="s">
        <v>386</v>
      </c>
      <c r="D21" s="1" t="s">
        <v>241</v>
      </c>
      <c r="E21" s="1" t="s">
        <v>30</v>
      </c>
      <c r="F21" s="1" t="s">
        <v>147</v>
      </c>
      <c r="H21" s="59">
        <v>190</v>
      </c>
      <c r="I21" s="59">
        <v>0</v>
      </c>
      <c r="J21" s="60">
        <f t="shared" si="0"/>
        <v>190</v>
      </c>
      <c r="K21" s="59">
        <v>6</v>
      </c>
      <c r="L21" s="59">
        <v>6.5</v>
      </c>
      <c r="M21" s="59">
        <v>5</v>
      </c>
      <c r="N21" s="61">
        <v>5</v>
      </c>
      <c r="R21" s="63">
        <f t="shared" si="1"/>
        <v>0</v>
      </c>
      <c r="V21" s="64">
        <v>99</v>
      </c>
      <c r="Z21" s="66">
        <f t="shared" si="2"/>
        <v>0</v>
      </c>
      <c r="AD21" s="67">
        <v>99</v>
      </c>
      <c r="BC21">
        <f t="shared" si="3"/>
        <v>203</v>
      </c>
      <c r="BD21">
        <f t="shared" si="4"/>
        <v>190</v>
      </c>
      <c r="BE21" s="31">
        <f>IF($O$4&gt;0,(LARGE(($N21,$V21,$AD21,$AL21,$AT21,$BB21),1)),"0")</f>
        <v>99</v>
      </c>
      <c r="BG21">
        <v>0</v>
      </c>
      <c r="BH21">
        <v>0</v>
      </c>
      <c r="BI21" s="31">
        <f t="shared" si="5"/>
        <v>104</v>
      </c>
      <c r="BJ21">
        <f t="shared" si="6"/>
        <v>190</v>
      </c>
    </row>
    <row r="22" spans="1:62" x14ac:dyDescent="0.25">
      <c r="A22" s="1">
        <v>14</v>
      </c>
      <c r="B22" s="1" t="s">
        <v>519</v>
      </c>
      <c r="C22" s="1" t="s">
        <v>517</v>
      </c>
      <c r="D22" s="1" t="s">
        <v>518</v>
      </c>
      <c r="F22" s="1" t="s">
        <v>204</v>
      </c>
      <c r="J22" s="60">
        <f t="shared" si="0"/>
        <v>0</v>
      </c>
      <c r="N22" s="61">
        <v>99</v>
      </c>
      <c r="R22" s="63">
        <f t="shared" si="1"/>
        <v>0</v>
      </c>
      <c r="V22" s="64">
        <v>99</v>
      </c>
      <c r="X22" s="65">
        <v>186.5</v>
      </c>
      <c r="Z22" s="66">
        <f t="shared" si="2"/>
        <v>186.5</v>
      </c>
      <c r="AA22" s="65">
        <v>6</v>
      </c>
      <c r="AB22" s="65">
        <v>6.5</v>
      </c>
      <c r="AC22" s="65">
        <v>6</v>
      </c>
      <c r="AD22" s="67">
        <v>6</v>
      </c>
      <c r="BC22">
        <f t="shared" si="3"/>
        <v>204</v>
      </c>
      <c r="BD22">
        <f t="shared" si="4"/>
        <v>186.5</v>
      </c>
      <c r="BE22" s="31">
        <f>IF($O$4&gt;0,(LARGE(($N22,$V22,$AD22,$AL22,$AT22,$BB22),1)),"0")</f>
        <v>99</v>
      </c>
      <c r="BG22">
        <v>0</v>
      </c>
      <c r="BH22">
        <v>0</v>
      </c>
      <c r="BI22" s="31">
        <f t="shared" si="5"/>
        <v>105</v>
      </c>
      <c r="BJ22">
        <f t="shared" si="6"/>
        <v>186.5</v>
      </c>
    </row>
    <row r="23" spans="1:62" x14ac:dyDescent="0.25">
      <c r="A23" s="1">
        <v>15</v>
      </c>
      <c r="B23" s="1" t="s">
        <v>245</v>
      </c>
      <c r="C23" s="1" t="s">
        <v>388</v>
      </c>
      <c r="D23" s="1" t="s">
        <v>246</v>
      </c>
      <c r="E23" s="1" t="s">
        <v>30</v>
      </c>
      <c r="F23" s="1" t="s">
        <v>127</v>
      </c>
      <c r="H23" s="59">
        <v>189</v>
      </c>
      <c r="I23" s="59">
        <v>0</v>
      </c>
      <c r="J23" s="60">
        <f t="shared" si="0"/>
        <v>189</v>
      </c>
      <c r="K23" s="59">
        <v>6</v>
      </c>
      <c r="L23" s="59">
        <v>5.5</v>
      </c>
      <c r="M23" s="59">
        <v>7</v>
      </c>
      <c r="N23" s="61">
        <v>7</v>
      </c>
      <c r="R23" s="63">
        <f t="shared" si="1"/>
        <v>0</v>
      </c>
      <c r="V23" s="64">
        <v>99</v>
      </c>
      <c r="Z23" s="66">
        <f t="shared" si="2"/>
        <v>0</v>
      </c>
      <c r="AD23" s="67">
        <v>99</v>
      </c>
      <c r="BC23">
        <f t="shared" si="3"/>
        <v>205</v>
      </c>
      <c r="BD23">
        <f t="shared" si="4"/>
        <v>189</v>
      </c>
      <c r="BE23" s="31">
        <f>IF($O$4&gt;0,(LARGE(($N23,$V23,$AD23,$AL23,$AT23,$BB23),1)),"0")</f>
        <v>99</v>
      </c>
      <c r="BG23">
        <v>0</v>
      </c>
      <c r="BH23">
        <v>0</v>
      </c>
      <c r="BI23" s="31">
        <f t="shared" si="5"/>
        <v>106</v>
      </c>
      <c r="BJ23">
        <f t="shared" si="6"/>
        <v>189</v>
      </c>
    </row>
    <row r="24" spans="1:62" x14ac:dyDescent="0.25">
      <c r="A24" s="1">
        <v>16</v>
      </c>
      <c r="B24" s="1" t="s">
        <v>460</v>
      </c>
      <c r="C24" s="1" t="s">
        <v>492</v>
      </c>
      <c r="D24" s="1" t="s">
        <v>461</v>
      </c>
      <c r="E24" s="1" t="s">
        <v>30</v>
      </c>
      <c r="F24" s="1" t="s">
        <v>139</v>
      </c>
      <c r="J24" s="60">
        <f t="shared" si="0"/>
        <v>0</v>
      </c>
      <c r="N24" s="61">
        <v>99</v>
      </c>
      <c r="P24" s="62">
        <v>189.5</v>
      </c>
      <c r="Q24" s="62">
        <v>0</v>
      </c>
      <c r="R24" s="63">
        <f t="shared" si="1"/>
        <v>189.5</v>
      </c>
      <c r="S24" s="62">
        <v>6</v>
      </c>
      <c r="T24" s="62">
        <v>6.5</v>
      </c>
      <c r="U24" s="62">
        <v>8</v>
      </c>
      <c r="V24" s="64">
        <v>8</v>
      </c>
      <c r="Z24" s="66">
        <f t="shared" si="2"/>
        <v>0</v>
      </c>
      <c r="AD24" s="67">
        <v>99</v>
      </c>
      <c r="BC24">
        <f t="shared" si="3"/>
        <v>206</v>
      </c>
      <c r="BD24">
        <f t="shared" si="4"/>
        <v>189.5</v>
      </c>
      <c r="BE24" s="31">
        <f>IF($O$4&gt;0,(LARGE(($N24,$V24,$AD24,$AL24,$AT24,$BB24),1)),"0")</f>
        <v>99</v>
      </c>
      <c r="BG24">
        <v>0</v>
      </c>
      <c r="BH24">
        <v>0</v>
      </c>
      <c r="BI24" s="31">
        <f t="shared" si="5"/>
        <v>107</v>
      </c>
      <c r="BJ24">
        <f t="shared" si="6"/>
        <v>189.5</v>
      </c>
    </row>
    <row r="25" spans="1:62" x14ac:dyDescent="0.25">
      <c r="A25" s="1">
        <v>16</v>
      </c>
      <c r="B25" s="1" t="s">
        <v>247</v>
      </c>
      <c r="C25" s="1" t="s">
        <v>389</v>
      </c>
      <c r="D25" s="1" t="s">
        <v>248</v>
      </c>
      <c r="E25" s="1" t="s">
        <v>30</v>
      </c>
      <c r="F25" s="1" t="s">
        <v>249</v>
      </c>
      <c r="H25" s="59">
        <v>187.5</v>
      </c>
      <c r="I25" s="59">
        <v>0</v>
      </c>
      <c r="J25" s="60">
        <f t="shared" si="0"/>
        <v>187.5</v>
      </c>
      <c r="K25" s="59">
        <v>6.5</v>
      </c>
      <c r="L25" s="59">
        <v>6.5</v>
      </c>
      <c r="M25" s="59">
        <v>8</v>
      </c>
      <c r="N25" s="61">
        <v>8</v>
      </c>
      <c r="R25" s="63">
        <f t="shared" si="1"/>
        <v>0</v>
      </c>
      <c r="V25" s="64">
        <v>99</v>
      </c>
      <c r="Z25" s="66">
        <f t="shared" si="2"/>
        <v>0</v>
      </c>
      <c r="AD25" s="67">
        <v>99</v>
      </c>
      <c r="BC25">
        <f t="shared" si="3"/>
        <v>206</v>
      </c>
      <c r="BD25">
        <f t="shared" si="4"/>
        <v>187.5</v>
      </c>
      <c r="BE25" s="31">
        <f>IF($O$4&gt;0,(LARGE(($N25,$V25,$AD25,$AL25,$AT25,$BB25),1)),"0")</f>
        <v>99</v>
      </c>
      <c r="BG25">
        <v>0</v>
      </c>
      <c r="BH25">
        <v>0</v>
      </c>
      <c r="BI25" s="31">
        <f t="shared" si="5"/>
        <v>107</v>
      </c>
      <c r="BJ25">
        <f t="shared" si="6"/>
        <v>187.5</v>
      </c>
    </row>
    <row r="26" spans="1:62" x14ac:dyDescent="0.25">
      <c r="A26" s="1">
        <v>18</v>
      </c>
      <c r="B26" s="1" t="s">
        <v>254</v>
      </c>
      <c r="C26" s="1" t="s">
        <v>392</v>
      </c>
      <c r="D26" s="1" t="s">
        <v>255</v>
      </c>
      <c r="E26" s="1" t="s">
        <v>30</v>
      </c>
      <c r="F26" s="1" t="s">
        <v>186</v>
      </c>
      <c r="H26" s="59">
        <v>175.5</v>
      </c>
      <c r="I26" s="59">
        <v>0</v>
      </c>
      <c r="J26" s="60">
        <f t="shared" si="0"/>
        <v>175.5</v>
      </c>
      <c r="K26" s="59">
        <v>5.5</v>
      </c>
      <c r="L26" s="59">
        <v>6.5</v>
      </c>
      <c r="M26" s="59">
        <v>11</v>
      </c>
      <c r="N26" s="61">
        <v>11</v>
      </c>
      <c r="R26" s="63">
        <f t="shared" si="1"/>
        <v>0</v>
      </c>
      <c r="V26" s="64">
        <v>99</v>
      </c>
      <c r="Z26" s="66">
        <f t="shared" si="2"/>
        <v>0</v>
      </c>
      <c r="AD26" s="67">
        <v>99</v>
      </c>
      <c r="BC26">
        <f t="shared" si="3"/>
        <v>209</v>
      </c>
      <c r="BD26">
        <f t="shared" si="4"/>
        <v>175.5</v>
      </c>
      <c r="BE26" s="31">
        <f>IF($O$4&gt;0,(LARGE(($N26,$V26,$AD26,$AL26,$AT26,$BB26),1)),"0")</f>
        <v>99</v>
      </c>
      <c r="BG26">
        <v>0</v>
      </c>
      <c r="BH26">
        <v>0</v>
      </c>
      <c r="BI26" s="31">
        <f t="shared" si="5"/>
        <v>110</v>
      </c>
      <c r="BJ26">
        <f t="shared" si="6"/>
        <v>175.5</v>
      </c>
    </row>
    <row r="27" spans="1:62" x14ac:dyDescent="0.25">
      <c r="A27" s="1">
        <v>19</v>
      </c>
      <c r="B27" s="1" t="s">
        <v>464</v>
      </c>
      <c r="C27" s="1" t="s">
        <v>494</v>
      </c>
      <c r="D27" s="1" t="s">
        <v>465</v>
      </c>
      <c r="E27" s="1" t="s">
        <v>30</v>
      </c>
      <c r="F27" s="1" t="s">
        <v>268</v>
      </c>
      <c r="J27" s="60">
        <f t="shared" si="0"/>
        <v>0</v>
      </c>
      <c r="N27" s="61">
        <v>99</v>
      </c>
      <c r="P27" s="62">
        <v>182</v>
      </c>
      <c r="Q27" s="62">
        <v>0</v>
      </c>
      <c r="R27" s="63">
        <f t="shared" si="1"/>
        <v>182</v>
      </c>
      <c r="S27" s="62">
        <v>5.5</v>
      </c>
      <c r="T27" s="62">
        <v>6.5</v>
      </c>
      <c r="U27" s="62">
        <v>12</v>
      </c>
      <c r="V27" s="64">
        <v>12</v>
      </c>
      <c r="Z27" s="66">
        <f t="shared" si="2"/>
        <v>0</v>
      </c>
      <c r="AD27" s="67">
        <v>99</v>
      </c>
      <c r="BC27">
        <f t="shared" si="3"/>
        <v>210</v>
      </c>
      <c r="BD27">
        <f t="shared" si="4"/>
        <v>182</v>
      </c>
      <c r="BE27" s="31">
        <f>IF($O$4&gt;0,(LARGE(($N27,$V27,$AD27,$AL27,$AT27,$BB27),1)),"0")</f>
        <v>99</v>
      </c>
      <c r="BG27">
        <v>0</v>
      </c>
      <c r="BH27">
        <v>0</v>
      </c>
      <c r="BI27" s="31">
        <f t="shared" si="5"/>
        <v>111</v>
      </c>
      <c r="BJ27">
        <f t="shared" si="6"/>
        <v>182</v>
      </c>
    </row>
    <row r="28" spans="1:62" x14ac:dyDescent="0.25">
      <c r="A28" s="1">
        <v>20</v>
      </c>
      <c r="B28" s="1" t="s">
        <v>466</v>
      </c>
      <c r="C28" s="1" t="s">
        <v>495</v>
      </c>
      <c r="D28" s="1" t="s">
        <v>467</v>
      </c>
      <c r="E28" s="1" t="s">
        <v>30</v>
      </c>
      <c r="F28" s="1" t="s">
        <v>268</v>
      </c>
      <c r="J28" s="60">
        <f t="shared" si="0"/>
        <v>0</v>
      </c>
      <c r="N28" s="61">
        <v>99</v>
      </c>
      <c r="P28" s="62">
        <v>164.5</v>
      </c>
      <c r="Q28" s="62">
        <v>0</v>
      </c>
      <c r="R28" s="63">
        <f t="shared" si="1"/>
        <v>164.5</v>
      </c>
      <c r="S28" s="62">
        <v>5</v>
      </c>
      <c r="T28" s="62">
        <v>6.5</v>
      </c>
      <c r="U28" s="62">
        <v>14</v>
      </c>
      <c r="V28" s="64">
        <v>14</v>
      </c>
      <c r="Z28" s="66">
        <f t="shared" si="2"/>
        <v>0</v>
      </c>
      <c r="AD28" s="67">
        <v>99</v>
      </c>
      <c r="BC28">
        <f t="shared" si="3"/>
        <v>212</v>
      </c>
      <c r="BD28">
        <f t="shared" si="4"/>
        <v>164.5</v>
      </c>
      <c r="BE28" s="31">
        <f>IF($O$4&gt;0,(LARGE(($N28,$V28,$AD28,$AL28,$AT28,$BB28),1)),"0")</f>
        <v>99</v>
      </c>
      <c r="BG28">
        <v>0</v>
      </c>
      <c r="BH28">
        <v>0</v>
      </c>
      <c r="BI28" s="31">
        <f t="shared" si="5"/>
        <v>113</v>
      </c>
      <c r="BJ28">
        <f t="shared" si="6"/>
        <v>164.5</v>
      </c>
    </row>
  </sheetData>
  <sheetProtection sheet="1" objects="1" scenarios="1"/>
  <sortState xmlns:xlrd2="http://schemas.microsoft.com/office/spreadsheetml/2017/richdata2" ref="A9:XFD29">
    <sortCondition ref="BI9"/>
  </sortState>
  <mergeCells count="32">
    <mergeCell ref="A1:BN1"/>
    <mergeCell ref="A3:B3"/>
    <mergeCell ref="C3:E3"/>
    <mergeCell ref="F3:N3"/>
    <mergeCell ref="O3:V3"/>
    <mergeCell ref="W3:BB5"/>
    <mergeCell ref="BC3:BK3"/>
    <mergeCell ref="BM3:BN7"/>
    <mergeCell ref="A4:B4"/>
    <mergeCell ref="C4:E4"/>
    <mergeCell ref="F4:N4"/>
    <mergeCell ref="O4:V4"/>
    <mergeCell ref="BC4:BK4"/>
    <mergeCell ref="A5:B5"/>
    <mergeCell ref="C5:E5"/>
    <mergeCell ref="F5:N5"/>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s>
  <conditionalFormatting sqref="X2:Y2 P2:Q2 H2:I2 AF2:AG2 AN2:AO2 AV2:AW2 H9:I65456 AV9:AW65456 P9:Q65456 X9:Y65456 AF9:AG65456 AN9:AO65456">
    <cfRule type="cellIs" dxfId="4" priority="1" stopIfTrue="1" operator="greaterThanOrEqual">
      <formula>$BL$6</formula>
    </cfRule>
  </conditionalFormatting>
  <dataValidations count="9">
    <dataValidation type="whole" allowBlank="1" showInputMessage="1" showErrorMessage="1" sqref="O3:V3" xr:uid="{00000000-0002-0000-0600-000000000000}">
      <formula1>0</formula1>
      <formula2>99</formula2>
    </dataValidation>
    <dataValidation type="whole" operator="lessThanOrEqual" allowBlank="1" showInputMessage="1" showErrorMessage="1" sqref="BL5" xr:uid="{00000000-0002-0000-0600-000001000000}">
      <formula1>99</formula1>
    </dataValidation>
    <dataValidation type="whole" operator="lessThanOrEqual" allowBlank="1" showInputMessage="1" showErrorMessage="1" sqref="BL6" xr:uid="{00000000-0002-0000-0600-000002000000}">
      <formula1>400</formula1>
    </dataValidation>
    <dataValidation type="whole" allowBlank="1" showInputMessage="1" showErrorMessage="1" sqref="M1:N2 U1:V2 BA1:BB2 AS1:AT2 AK1:AL2 AC1:AD2 M8:N65456 AC8:AD65456 U8:V65456 AK8:AL65456 AS8:AT65456 BA8:BB65456" xr:uid="{00000000-0002-0000-0600-000003000000}">
      <formula1>0</formula1>
      <formula2>999</formula2>
    </dataValidation>
    <dataValidation type="decimal" allowBlank="1" showInputMessage="1" showErrorMessage="1" sqref="K1:L2 S1:T2 AY1:AZ2 AQ1:AR2 AI1:AJ2 AA1:AB2 K8:L65456 AA8:AB65456 S8:T65456 AI8:AJ65456 AQ8:AR65456 AY8:AZ65456" xr:uid="{00000000-0002-0000-0600-000004000000}">
      <formula1>0</formula1>
      <formula2>99</formula2>
    </dataValidation>
    <dataValidation type="decimal" allowBlank="1" showInputMessage="1" showErrorMessage="1" sqref="H1:I2 P1:Q2 AV1:AW2 AN1:AO2 AF1:AG2 X1:Y2 H8:I65456 X8:Y65456 P8:Q65456 AF8:AG65456 AN8:AO65456 AV8:AW65456" xr:uid="{00000000-0002-0000-0600-000005000000}">
      <formula1>0</formula1>
      <formula2>400</formula2>
    </dataValidation>
    <dataValidation operator="lessThanOrEqual" allowBlank="1" showInputMessage="1" showErrorMessage="1" sqref="Z8:Z28 AH8 AP8 AX8 BC9:BE28 J1:J2 R1:R2 AX1:AX2 AP1:AP2 AH1:AH2 Z1:Z2 BC1:BK8 BL1:BL4 BL7:BL8 R8:R28 J8:J28 BI9:BJ28" xr:uid="{00000000-0002-0000-0600-000006000000}"/>
    <dataValidation type="list" allowBlank="1" showInputMessage="1" showErrorMessage="1" sqref="BM1:BM2 BM9:BM65456" xr:uid="{00000000-0002-0000-0600-000007000000}">
      <formula1>"ja,nee"</formula1>
    </dataValidation>
    <dataValidation type="decimal" operator="lessThanOrEqual" allowBlank="1" showInputMessage="1" showErrorMessage="1" sqref="J29:J65456 BK9:BL28 BC29:BL65456 Z29:Z65456 AH9:AH65456 AP9:AP65456 AX9:AX65456 R29:R65456 BG9:BH28" xr:uid="{00000000-0002-0000-0600-000008000000}">
      <formula1>100</formula1>
    </dataValidation>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1057" r:id="rId4" name="Button 1">
              <controlPr defaultSize="0" print="0" autoFill="0" autoPict="0" macro="[0]!KleinsteBepalen">
                <anchor moveWithCells="1" sizeWithCells="1">
                  <from>
                    <xdr:col>0</xdr:col>
                    <xdr:colOff>160020</xdr:colOff>
                    <xdr:row>5</xdr:row>
                    <xdr:rowOff>0</xdr:rowOff>
                  </from>
                  <to>
                    <xdr:col>2</xdr:col>
                    <xdr:colOff>487680</xdr:colOff>
                    <xdr:row>7</xdr:row>
                    <xdr:rowOff>7620</xdr:rowOff>
                  </to>
                </anchor>
              </controlPr>
            </control>
          </mc:Choice>
        </mc:AlternateContent>
        <mc:AlternateContent xmlns:mc="http://schemas.openxmlformats.org/markup-compatibility/2006">
          <mc:Choice Requires="x14">
            <control shapeId="301058" r:id="rId5" name="Button 2">
              <controlPr defaultSize="0" print="0" autoFill="0" autoPict="0" macro="[0]!Sort_Punten_1">
                <anchor moveWithCells="1" sizeWithCells="1">
                  <from>
                    <xdr:col>7</xdr:col>
                    <xdr:colOff>7620</xdr:colOff>
                    <xdr:row>7</xdr:row>
                    <xdr:rowOff>22860</xdr:rowOff>
                  </from>
                  <to>
                    <xdr:col>8</xdr:col>
                    <xdr:colOff>0</xdr:colOff>
                    <xdr:row>7</xdr:row>
                    <xdr:rowOff>190500</xdr:rowOff>
                  </to>
                </anchor>
              </controlPr>
            </control>
          </mc:Choice>
        </mc:AlternateContent>
        <mc:AlternateContent xmlns:mc="http://schemas.openxmlformats.org/markup-compatibility/2006">
          <mc:Choice Requires="x14">
            <control shapeId="301059" r:id="rId6" name="Button 3">
              <controlPr defaultSize="0" print="0" autoFill="0" autoPict="0" macro="[0]!Sort_Punten_2">
                <anchor moveWithCells="1" sizeWithCells="1">
                  <from>
                    <xdr:col>15</xdr:col>
                    <xdr:colOff>22860</xdr:colOff>
                    <xdr:row>7</xdr:row>
                    <xdr:rowOff>7620</xdr:rowOff>
                  </from>
                  <to>
                    <xdr:col>16</xdr:col>
                    <xdr:colOff>0</xdr:colOff>
                    <xdr:row>7</xdr:row>
                    <xdr:rowOff>160020</xdr:rowOff>
                  </to>
                </anchor>
              </controlPr>
            </control>
          </mc:Choice>
        </mc:AlternateContent>
        <mc:AlternateContent xmlns:mc="http://schemas.openxmlformats.org/markup-compatibility/2006">
          <mc:Choice Requires="x14">
            <control shapeId="301060" r:id="rId7" name="Button 4">
              <controlPr defaultSize="0" print="0" autoFill="0" autoPict="0" macro="[0]!Sort_Punten_3">
                <anchor moveWithCells="1" sizeWithCells="1">
                  <from>
                    <xdr:col>23</xdr:col>
                    <xdr:colOff>7620</xdr:colOff>
                    <xdr:row>7</xdr:row>
                    <xdr:rowOff>7620</xdr:rowOff>
                  </from>
                  <to>
                    <xdr:col>24</xdr:col>
                    <xdr:colOff>0</xdr:colOff>
                    <xdr:row>7</xdr:row>
                    <xdr:rowOff>190500</xdr:rowOff>
                  </to>
                </anchor>
              </controlPr>
            </control>
          </mc:Choice>
        </mc:AlternateContent>
        <mc:AlternateContent xmlns:mc="http://schemas.openxmlformats.org/markup-compatibility/2006">
          <mc:Choice Requires="x14">
            <control shapeId="301061" r:id="rId8" name="Button 5">
              <controlPr defaultSize="0" print="0" autoFill="0" autoPict="0" macro="[0]!Sort_Punten_4">
                <anchor moveWithCells="1" sizeWithCells="1">
                  <from>
                    <xdr:col>31</xdr:col>
                    <xdr:colOff>7620</xdr:colOff>
                    <xdr:row>7</xdr:row>
                    <xdr:rowOff>7620</xdr:rowOff>
                  </from>
                  <to>
                    <xdr:col>32</xdr:col>
                    <xdr:colOff>0</xdr:colOff>
                    <xdr:row>7</xdr:row>
                    <xdr:rowOff>182880</xdr:rowOff>
                  </to>
                </anchor>
              </controlPr>
            </control>
          </mc:Choice>
        </mc:AlternateContent>
        <mc:AlternateContent xmlns:mc="http://schemas.openxmlformats.org/markup-compatibility/2006">
          <mc:Choice Requires="x14">
            <control shapeId="301062" r:id="rId9" name="Button 6">
              <controlPr defaultSize="0" print="0" autoFill="0" autoPict="0" macro="[0]!verbergen">
                <anchor moveWithCells="1" sizeWithCells="1">
                  <from>
                    <xdr:col>64</xdr:col>
                    <xdr:colOff>7620</xdr:colOff>
                    <xdr:row>2</xdr:row>
                    <xdr:rowOff>7620</xdr:rowOff>
                  </from>
                  <to>
                    <xdr:col>66</xdr:col>
                    <xdr:colOff>0</xdr:colOff>
                    <xdr:row>4</xdr:row>
                    <xdr:rowOff>0</xdr:rowOff>
                  </to>
                </anchor>
              </controlPr>
            </control>
          </mc:Choice>
        </mc:AlternateContent>
        <mc:AlternateContent xmlns:mc="http://schemas.openxmlformats.org/markup-compatibility/2006">
          <mc:Choice Requires="x14">
            <control shapeId="301063" r:id="rId10" name="Button 7">
              <controlPr defaultSize="0" print="0" autoFill="0" autoPict="0" macro="[0]!Sort_Pl_Punten_1">
                <anchor moveWithCells="1" sizeWithCells="1">
                  <from>
                    <xdr:col>13</xdr:col>
                    <xdr:colOff>7620</xdr:colOff>
                    <xdr:row>6</xdr:row>
                    <xdr:rowOff>152400</xdr:rowOff>
                  </from>
                  <to>
                    <xdr:col>13</xdr:col>
                    <xdr:colOff>251460</xdr:colOff>
                    <xdr:row>8</xdr:row>
                    <xdr:rowOff>0</xdr:rowOff>
                  </to>
                </anchor>
              </controlPr>
            </control>
          </mc:Choice>
        </mc:AlternateContent>
        <mc:AlternateContent xmlns:mc="http://schemas.openxmlformats.org/markup-compatibility/2006">
          <mc:Choice Requires="x14">
            <control shapeId="301064" r:id="rId11" name="Button 8">
              <controlPr defaultSize="0" print="0" autoFill="0" autoPict="0" macro="[0]!Sort_Pl_Punten_2">
                <anchor moveWithCells="1" sizeWithCells="1">
                  <from>
                    <xdr:col>20</xdr:col>
                    <xdr:colOff>190500</xdr:colOff>
                    <xdr:row>7</xdr:row>
                    <xdr:rowOff>7620</xdr:rowOff>
                  </from>
                  <to>
                    <xdr:col>21</xdr:col>
                    <xdr:colOff>251460</xdr:colOff>
                    <xdr:row>8</xdr:row>
                    <xdr:rowOff>0</xdr:rowOff>
                  </to>
                </anchor>
              </controlPr>
            </control>
          </mc:Choice>
        </mc:AlternateContent>
        <mc:AlternateContent xmlns:mc="http://schemas.openxmlformats.org/markup-compatibility/2006">
          <mc:Choice Requires="x14">
            <control shapeId="301065" r:id="rId12" name="Button 9">
              <controlPr defaultSize="0" print="0" autoFill="0" autoPict="0" macro="[0]!Sort_Pl_Punten_3">
                <anchor moveWithCells="1" sizeWithCells="1">
                  <from>
                    <xdr:col>29</xdr:col>
                    <xdr:colOff>0</xdr:colOff>
                    <xdr:row>7</xdr:row>
                    <xdr:rowOff>30480</xdr:rowOff>
                  </from>
                  <to>
                    <xdr:col>30</xdr:col>
                    <xdr:colOff>0</xdr:colOff>
                    <xdr:row>8</xdr:row>
                    <xdr:rowOff>0</xdr:rowOff>
                  </to>
                </anchor>
              </controlPr>
            </control>
          </mc:Choice>
        </mc:AlternateContent>
        <mc:AlternateContent xmlns:mc="http://schemas.openxmlformats.org/markup-compatibility/2006">
          <mc:Choice Requires="x14">
            <control shapeId="301066" r:id="rId13" name="Button 10">
              <controlPr defaultSize="0" print="0" autoFill="0" autoPict="0" macro="[0]!Sort_Pl_Punten_4">
                <anchor moveWithCells="1" sizeWithCells="1">
                  <from>
                    <xdr:col>37</xdr:col>
                    <xdr:colOff>22860</xdr:colOff>
                    <xdr:row>7</xdr:row>
                    <xdr:rowOff>0</xdr:rowOff>
                  </from>
                  <to>
                    <xdr:col>37</xdr:col>
                    <xdr:colOff>236220</xdr:colOff>
                    <xdr:row>7</xdr:row>
                    <xdr:rowOff>312420</xdr:rowOff>
                  </to>
                </anchor>
              </controlPr>
            </control>
          </mc:Choice>
        </mc:AlternateContent>
        <mc:AlternateContent xmlns:mc="http://schemas.openxmlformats.org/markup-compatibility/2006">
          <mc:Choice Requires="x14">
            <control shapeId="301067" r:id="rId14" name="Button 11">
              <controlPr defaultSize="0" print="0" autoFill="0" autoPict="0" macro="[0]!Sort_Beste_Punten">
                <anchor moveWithCells="1" sizeWithCells="1">
                  <from>
                    <xdr:col>57</xdr:col>
                    <xdr:colOff>0</xdr:colOff>
                    <xdr:row>7</xdr:row>
                    <xdr:rowOff>22860</xdr:rowOff>
                  </from>
                  <to>
                    <xdr:col>60</xdr:col>
                    <xdr:colOff>388620</xdr:colOff>
                    <xdr:row>7</xdr:row>
                    <xdr:rowOff>312420</xdr:rowOff>
                  </to>
                </anchor>
              </controlPr>
            </control>
          </mc:Choice>
        </mc:AlternateContent>
        <mc:AlternateContent xmlns:mc="http://schemas.openxmlformats.org/markup-compatibility/2006">
          <mc:Choice Requires="x14">
            <control shapeId="301068" r:id="rId15" name="Button 12">
              <controlPr defaultSize="0" print="0" autoFill="0" autoPict="0" macro="[0]!Sort_Totaal_Punten">
                <anchor moveWithCells="1" sizeWithCells="1">
                  <from>
                    <xdr:col>61</xdr:col>
                    <xdr:colOff>0</xdr:colOff>
                    <xdr:row>7</xdr:row>
                    <xdr:rowOff>30480</xdr:rowOff>
                  </from>
                  <to>
                    <xdr:col>61</xdr:col>
                    <xdr:colOff>0</xdr:colOff>
                    <xdr:row>8</xdr:row>
                    <xdr:rowOff>0</xdr:rowOff>
                  </to>
                </anchor>
              </controlPr>
            </control>
          </mc:Choice>
        </mc:AlternateContent>
        <mc:AlternateContent xmlns:mc="http://schemas.openxmlformats.org/markup-compatibility/2006">
          <mc:Choice Requires="x14">
            <control shapeId="301069" r:id="rId16" name="Button 13">
              <controlPr defaultSize="0" print="0" autoFill="0" autoPict="0" macro="[0]!Sort_Plaatsing">
                <anchor moveWithCells="1" sizeWithCells="1">
                  <from>
                    <xdr:col>0</xdr:col>
                    <xdr:colOff>0</xdr:colOff>
                    <xdr:row>7</xdr:row>
                    <xdr:rowOff>30480</xdr:rowOff>
                  </from>
                  <to>
                    <xdr:col>1</xdr:col>
                    <xdr:colOff>7620</xdr:colOff>
                    <xdr:row>8</xdr:row>
                    <xdr:rowOff>0</xdr:rowOff>
                  </to>
                </anchor>
              </controlPr>
            </control>
          </mc:Choice>
        </mc:AlternateContent>
        <mc:AlternateContent xmlns:mc="http://schemas.openxmlformats.org/markup-compatibility/2006">
          <mc:Choice Requires="x14">
            <control shapeId="301070" r:id="rId17" name="Button 14">
              <controlPr defaultSize="0" print="0" autoFill="0" autoPict="0" macro="[0]!Sort_Punten_5">
                <anchor moveWithCells="1" sizeWithCells="1">
                  <from>
                    <xdr:col>39</xdr:col>
                    <xdr:colOff>7620</xdr:colOff>
                    <xdr:row>7</xdr:row>
                    <xdr:rowOff>7620</xdr:rowOff>
                  </from>
                  <to>
                    <xdr:col>40</xdr:col>
                    <xdr:colOff>0</xdr:colOff>
                    <xdr:row>7</xdr:row>
                    <xdr:rowOff>182880</xdr:rowOff>
                  </to>
                </anchor>
              </controlPr>
            </control>
          </mc:Choice>
        </mc:AlternateContent>
        <mc:AlternateContent xmlns:mc="http://schemas.openxmlformats.org/markup-compatibility/2006">
          <mc:Choice Requires="x14">
            <control shapeId="301071" r:id="rId18" name="Button 15">
              <controlPr defaultSize="0" print="0" autoFill="0" autoPict="0" macro="[0]!Sort_Pl_Punten_5">
                <anchor moveWithCells="1" sizeWithCells="1">
                  <from>
                    <xdr:col>45</xdr:col>
                    <xdr:colOff>7620</xdr:colOff>
                    <xdr:row>7</xdr:row>
                    <xdr:rowOff>7620</xdr:rowOff>
                  </from>
                  <to>
                    <xdr:col>45</xdr:col>
                    <xdr:colOff>251460</xdr:colOff>
                    <xdr:row>8</xdr:row>
                    <xdr:rowOff>0</xdr:rowOff>
                  </to>
                </anchor>
              </controlPr>
            </control>
          </mc:Choice>
        </mc:AlternateContent>
        <mc:AlternateContent xmlns:mc="http://schemas.openxmlformats.org/markup-compatibility/2006">
          <mc:Choice Requires="x14">
            <control shapeId="301072" r:id="rId19" name="Button 16">
              <controlPr defaultSize="0" print="0" autoFill="0" autoPict="0" macro="[0]!Sort_Punten_6">
                <anchor moveWithCells="1" sizeWithCells="1">
                  <from>
                    <xdr:col>47</xdr:col>
                    <xdr:colOff>7620</xdr:colOff>
                    <xdr:row>7</xdr:row>
                    <xdr:rowOff>7620</xdr:rowOff>
                  </from>
                  <to>
                    <xdr:col>48</xdr:col>
                    <xdr:colOff>0</xdr:colOff>
                    <xdr:row>7</xdr:row>
                    <xdr:rowOff>182880</xdr:rowOff>
                  </to>
                </anchor>
              </controlPr>
            </control>
          </mc:Choice>
        </mc:AlternateContent>
        <mc:AlternateContent xmlns:mc="http://schemas.openxmlformats.org/markup-compatibility/2006">
          <mc:Choice Requires="x14">
            <control shapeId="301073" r:id="rId20" name="Button 17">
              <controlPr defaultSize="0" print="0" autoFill="0" autoPict="0" macro="[0]!Sort_Pl_Punten_6">
                <anchor moveWithCells="1" sizeWithCells="1">
                  <from>
                    <xdr:col>53</xdr:col>
                    <xdr:colOff>22860</xdr:colOff>
                    <xdr:row>7</xdr:row>
                    <xdr:rowOff>7620</xdr:rowOff>
                  </from>
                  <to>
                    <xdr:col>53</xdr:col>
                    <xdr:colOff>251460</xdr:colOff>
                    <xdr:row>8</xdr:row>
                    <xdr:rowOff>0</xdr:rowOff>
                  </to>
                </anchor>
              </controlPr>
            </control>
          </mc:Choice>
        </mc:AlternateContent>
        <mc:AlternateContent xmlns:mc="http://schemas.openxmlformats.org/markup-compatibility/2006">
          <mc:Choice Requires="x14">
            <control shapeId="301074" r:id="rId21" name="Button 18">
              <controlPr defaultSize="0" print="0" autoFill="0" autoPict="0" macro="[0]!Verberg_Ex_Aequo_1">
                <anchor moveWithCells="1" sizeWithCells="1">
                  <from>
                    <xdr:col>10</xdr:col>
                    <xdr:colOff>22860</xdr:colOff>
                    <xdr:row>7</xdr:row>
                    <xdr:rowOff>7620</xdr:rowOff>
                  </from>
                  <to>
                    <xdr:col>11</xdr:col>
                    <xdr:colOff>190500</xdr:colOff>
                    <xdr:row>8</xdr:row>
                    <xdr:rowOff>0</xdr:rowOff>
                  </to>
                </anchor>
              </controlPr>
            </control>
          </mc:Choice>
        </mc:AlternateContent>
        <mc:AlternateContent xmlns:mc="http://schemas.openxmlformats.org/markup-compatibility/2006">
          <mc:Choice Requires="x14">
            <control shapeId="301075" r:id="rId22" name="Button 19">
              <controlPr defaultSize="0" print="0" autoFill="0" autoPict="0" macro="[0]!Verberg_Ex_Aequo_2">
                <anchor moveWithCells="1" sizeWithCells="1">
                  <from>
                    <xdr:col>18</xdr:col>
                    <xdr:colOff>22860</xdr:colOff>
                    <xdr:row>7</xdr:row>
                    <xdr:rowOff>7620</xdr:rowOff>
                  </from>
                  <to>
                    <xdr:col>19</xdr:col>
                    <xdr:colOff>190500</xdr:colOff>
                    <xdr:row>8</xdr:row>
                    <xdr:rowOff>0</xdr:rowOff>
                  </to>
                </anchor>
              </controlPr>
            </control>
          </mc:Choice>
        </mc:AlternateContent>
        <mc:AlternateContent xmlns:mc="http://schemas.openxmlformats.org/markup-compatibility/2006">
          <mc:Choice Requires="x14">
            <control shapeId="301076" r:id="rId23" name="Button 20">
              <controlPr defaultSize="0" print="0" autoFill="0" autoPict="0" macro="[0]!Verberg_Ex_Aequo_3">
                <anchor moveWithCells="1" sizeWithCells="1">
                  <from>
                    <xdr:col>26</xdr:col>
                    <xdr:colOff>45720</xdr:colOff>
                    <xdr:row>7</xdr:row>
                    <xdr:rowOff>7620</xdr:rowOff>
                  </from>
                  <to>
                    <xdr:col>27</xdr:col>
                    <xdr:colOff>220980</xdr:colOff>
                    <xdr:row>7</xdr:row>
                    <xdr:rowOff>304800</xdr:rowOff>
                  </to>
                </anchor>
              </controlPr>
            </control>
          </mc:Choice>
        </mc:AlternateContent>
        <mc:AlternateContent xmlns:mc="http://schemas.openxmlformats.org/markup-compatibility/2006">
          <mc:Choice Requires="x14">
            <control shapeId="301077" r:id="rId24" name="Button 21">
              <controlPr defaultSize="0" print="0" autoFill="0" autoPict="0" macro="[0]!Verberg_Ex_Aequo_4">
                <anchor moveWithCells="1" sizeWithCells="1">
                  <from>
                    <xdr:col>30</xdr:col>
                    <xdr:colOff>0</xdr:colOff>
                    <xdr:row>7</xdr:row>
                    <xdr:rowOff>0</xdr:rowOff>
                  </from>
                  <to>
                    <xdr:col>35</xdr:col>
                    <xdr:colOff>198120</xdr:colOff>
                    <xdr:row>7</xdr:row>
                    <xdr:rowOff>312420</xdr:rowOff>
                  </to>
                </anchor>
              </controlPr>
            </control>
          </mc:Choice>
        </mc:AlternateContent>
        <mc:AlternateContent xmlns:mc="http://schemas.openxmlformats.org/markup-compatibility/2006">
          <mc:Choice Requires="x14">
            <control shapeId="301078" r:id="rId25" name="Button 22">
              <controlPr defaultSize="0" print="0" autoFill="0" autoPict="0" macro="[0]!Verberg_Ex_Aequo_5">
                <anchor moveWithCells="1" sizeWithCells="1">
                  <from>
                    <xdr:col>38</xdr:col>
                    <xdr:colOff>0</xdr:colOff>
                    <xdr:row>7</xdr:row>
                    <xdr:rowOff>7620</xdr:rowOff>
                  </from>
                  <to>
                    <xdr:col>38</xdr:col>
                    <xdr:colOff>0</xdr:colOff>
                    <xdr:row>8</xdr:row>
                    <xdr:rowOff>0</xdr:rowOff>
                  </to>
                </anchor>
              </controlPr>
            </control>
          </mc:Choice>
        </mc:AlternateContent>
        <mc:AlternateContent xmlns:mc="http://schemas.openxmlformats.org/markup-compatibility/2006">
          <mc:Choice Requires="x14">
            <control shapeId="301079" r:id="rId26" name="Button 23">
              <controlPr defaultSize="0" print="0" autoFill="0" autoPict="0" macro="[0]!Verberg_Ex_Aequo_6">
                <anchor moveWithCells="1" sizeWithCells="1">
                  <from>
                    <xdr:col>46</xdr:col>
                    <xdr:colOff>0</xdr:colOff>
                    <xdr:row>7</xdr:row>
                    <xdr:rowOff>0</xdr:rowOff>
                  </from>
                  <to>
                    <xdr:col>46</xdr:col>
                    <xdr:colOff>0</xdr:colOff>
                    <xdr:row>7</xdr:row>
                    <xdr:rowOff>312420</xdr:rowOff>
                  </to>
                </anchor>
              </controlPr>
            </control>
          </mc:Choice>
        </mc:AlternateContent>
        <mc:AlternateContent xmlns:mc="http://schemas.openxmlformats.org/markup-compatibility/2006">
          <mc:Choice Requires="x14">
            <control shapeId="301080" r:id="rId27" name="Button 24">
              <controlPr defaultSize="0" print="0" autoFill="0" autoPict="0" macro="[0]!Sort_Naam">
                <anchor moveWithCells="1" sizeWithCells="1">
                  <from>
                    <xdr:col>2</xdr:col>
                    <xdr:colOff>0</xdr:colOff>
                    <xdr:row>7</xdr:row>
                    <xdr:rowOff>7620</xdr:rowOff>
                  </from>
                  <to>
                    <xdr:col>3</xdr:col>
                    <xdr:colOff>0</xdr:colOff>
                    <xdr:row>7</xdr:row>
                    <xdr:rowOff>190500</xdr:rowOff>
                  </to>
                </anchor>
              </controlPr>
            </control>
          </mc:Choice>
        </mc:AlternateContent>
        <mc:AlternateContent xmlns:mc="http://schemas.openxmlformats.org/markup-compatibility/2006">
          <mc:Choice Requires="x14">
            <control shapeId="301081" r:id="rId28" name="Button 25">
              <controlPr defaultSize="0" print="0" autoFill="0" autoPict="0" macro="[0]!Verberg_Ex_Aequo_5">
                <anchor moveWithCells="1" sizeWithCells="1">
                  <from>
                    <xdr:col>38</xdr:col>
                    <xdr:colOff>0</xdr:colOff>
                    <xdr:row>7</xdr:row>
                    <xdr:rowOff>0</xdr:rowOff>
                  </from>
                  <to>
                    <xdr:col>43</xdr:col>
                    <xdr:colOff>198120</xdr:colOff>
                    <xdr:row>7</xdr:row>
                    <xdr:rowOff>312420</xdr:rowOff>
                  </to>
                </anchor>
              </controlPr>
            </control>
          </mc:Choice>
        </mc:AlternateContent>
        <mc:AlternateContent xmlns:mc="http://schemas.openxmlformats.org/markup-compatibility/2006">
          <mc:Choice Requires="x14">
            <control shapeId="301082" r:id="rId29" name="Button 26">
              <controlPr defaultSize="0" print="0" autoFill="0" autoPict="0" macro="[0]!Verberg_Ex_Aequo_6">
                <anchor moveWithCells="1" sizeWithCells="1">
                  <from>
                    <xdr:col>46</xdr:col>
                    <xdr:colOff>0</xdr:colOff>
                    <xdr:row>7</xdr:row>
                    <xdr:rowOff>0</xdr:rowOff>
                  </from>
                  <to>
                    <xdr:col>51</xdr:col>
                    <xdr:colOff>198120</xdr:colOff>
                    <xdr:row>7</xdr:row>
                    <xdr:rowOff>312420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82"/>
  <dimension ref="A1:BN22"/>
  <sheetViews>
    <sheetView workbookViewId="0">
      <pane xSplit="5" ySplit="8" topLeftCell="F9" activePane="bottomRight" state="frozen"/>
      <selection activeCell="C5" sqref="C5:E5"/>
      <selection pane="topRight" activeCell="C5" sqref="C5:E5"/>
      <selection pane="bottomLeft" activeCell="C5" sqref="C5:E5"/>
      <selection pane="bottomRight" activeCell="F14" sqref="F14"/>
    </sheetView>
  </sheetViews>
  <sheetFormatPr defaultColWidth="9.109375" defaultRowHeight="13.2" x14ac:dyDescent="0.25"/>
  <cols>
    <col min="1" max="1" width="3.33203125" style="1" bestFit="1" customWidth="1"/>
    <col min="2" max="2" width="10.109375" style="1" customWidth="1"/>
    <col min="3" max="4" width="22.6640625" style="1" customWidth="1"/>
    <col min="5" max="5" width="4.109375" style="1" hidden="1" customWidth="1"/>
    <col min="6" max="6" width="18.6640625" style="1" customWidth="1"/>
    <col min="7" max="7" width="2.6640625" style="59" customWidth="1"/>
    <col min="8" max="8" width="5.77734375" style="59" customWidth="1"/>
    <col min="9" max="9" width="5.77734375" style="59" hidden="1" customWidth="1"/>
    <col min="10" max="10" width="5.77734375" style="60" hidden="1" customWidth="1"/>
    <col min="11" max="12" width="3.77734375" style="59" customWidth="1"/>
    <col min="13" max="13" width="3" style="59" customWidth="1"/>
    <col min="14" max="14" width="3.88671875" style="61" customWidth="1"/>
    <col min="15" max="15" width="2.6640625" style="62" customWidth="1"/>
    <col min="16" max="16" width="5.77734375" style="62" customWidth="1"/>
    <col min="17" max="17" width="5.77734375" style="62" hidden="1" customWidth="1"/>
    <col min="18" max="18" width="5.77734375" style="63" hidden="1" customWidth="1"/>
    <col min="19" max="20" width="3.77734375" style="62" customWidth="1"/>
    <col min="21" max="21" width="3" style="62" customWidth="1"/>
    <col min="22" max="22" width="3.88671875" style="64" customWidth="1"/>
    <col min="23" max="23" width="2.6640625" style="65" customWidth="1"/>
    <col min="24" max="24" width="5.77734375" style="65" customWidth="1"/>
    <col min="25" max="25" width="5.77734375" style="65" hidden="1" customWidth="1"/>
    <col min="26" max="26" width="5.77734375" style="66" hidden="1" customWidth="1"/>
    <col min="27" max="28" width="3.77734375" style="65" customWidth="1"/>
    <col min="29" max="29" width="3" style="65" customWidth="1"/>
    <col min="30" max="30" width="3.88671875" style="67" customWidth="1"/>
    <col min="31" max="31" width="2.6640625" style="62" hidden="1" customWidth="1"/>
    <col min="32" max="33" width="5.77734375" style="62" hidden="1" customWidth="1"/>
    <col min="34" max="34" width="5.77734375" style="63" hidden="1" customWidth="1"/>
    <col min="35" max="36" width="3.77734375" style="62" hidden="1" customWidth="1"/>
    <col min="37" max="37" width="3" style="62" hidden="1" customWidth="1"/>
    <col min="38" max="38" width="3.88671875" style="64" hidden="1" customWidth="1"/>
    <col min="39" max="39" width="2.6640625" style="65" hidden="1" customWidth="1"/>
    <col min="40" max="41" width="5.77734375" style="65" hidden="1" customWidth="1"/>
    <col min="42" max="42" width="5.77734375" style="66" hidden="1" customWidth="1"/>
    <col min="43" max="44" width="3.77734375" style="65" hidden="1" customWidth="1"/>
    <col min="45" max="45" width="3" style="65" hidden="1" customWidth="1"/>
    <col min="46" max="46" width="3.88671875" style="67" hidden="1" customWidth="1"/>
    <col min="47" max="47" width="2.6640625" style="62" hidden="1" customWidth="1"/>
    <col min="48" max="49" width="5.77734375" style="62" hidden="1" customWidth="1"/>
    <col min="50" max="50" width="5.77734375" style="63" hidden="1" customWidth="1"/>
    <col min="51" max="52" width="3.77734375" style="62" hidden="1" customWidth="1"/>
    <col min="53" max="53" width="3" style="62" hidden="1" customWidth="1"/>
    <col min="54" max="54" width="3.88671875" style="62" hidden="1" customWidth="1"/>
    <col min="55" max="55" width="5.33203125" customWidth="1"/>
    <col min="56" max="56" width="6.109375" hidden="1" customWidth="1"/>
    <col min="57" max="57" width="5.33203125" customWidth="1"/>
    <col min="58" max="58" width="5.33203125" hidden="1" customWidth="1"/>
    <col min="59" max="60" width="6" hidden="1" customWidth="1"/>
    <col min="61" max="61" width="6" customWidth="1"/>
    <col min="62" max="62" width="6" hidden="1" customWidth="1"/>
    <col min="63" max="63" width="4" style="1" customWidth="1"/>
    <col min="64" max="64" width="4.88671875" style="1" customWidth="1"/>
    <col min="65" max="65" width="5.5546875" style="1" customWidth="1"/>
    <col min="66" max="66" width="17.33203125" style="1" customWidth="1"/>
  </cols>
  <sheetData>
    <row r="1" spans="1:66" x14ac:dyDescent="0.25">
      <c r="A1" s="89" t="s">
        <v>8</v>
      </c>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c r="AE1" s="90"/>
      <c r="AF1" s="90"/>
      <c r="AG1" s="90"/>
      <c r="AH1" s="90"/>
      <c r="AI1" s="90"/>
      <c r="AJ1" s="90"/>
      <c r="AK1" s="90"/>
      <c r="AL1" s="90"/>
      <c r="AM1" s="90"/>
      <c r="AN1" s="90"/>
      <c r="AO1" s="90"/>
      <c r="AP1" s="90"/>
      <c r="AQ1" s="90"/>
      <c r="AR1" s="90"/>
      <c r="AS1" s="90"/>
      <c r="AT1" s="90"/>
      <c r="AU1" s="90"/>
      <c r="AV1" s="90"/>
      <c r="AW1" s="90"/>
      <c r="AX1" s="90"/>
      <c r="AY1" s="90"/>
      <c r="AZ1" s="90"/>
      <c r="BA1" s="90"/>
      <c r="BB1" s="90"/>
      <c r="BC1" s="90"/>
      <c r="BD1" s="90"/>
      <c r="BE1" s="90"/>
      <c r="BF1" s="90"/>
      <c r="BG1" s="90"/>
      <c r="BH1" s="90"/>
      <c r="BI1" s="90"/>
      <c r="BJ1" s="90"/>
      <c r="BK1" s="90"/>
      <c r="BL1" s="90"/>
      <c r="BM1" s="90"/>
      <c r="BN1" s="91"/>
    </row>
    <row r="2" spans="1:66" ht="12.75" hidden="1" customHeight="1" x14ac:dyDescent="0.25">
      <c r="A2" s="7"/>
      <c r="B2" s="7"/>
      <c r="C2" s="7">
        <v>1</v>
      </c>
      <c r="D2" s="7">
        <f>FLOOR((C2+3)/4,1)</f>
        <v>1</v>
      </c>
      <c r="E2" s="7"/>
      <c r="F2" s="7"/>
      <c r="G2" s="58"/>
      <c r="H2" s="58">
        <v>192</v>
      </c>
      <c r="I2" s="60">
        <v>190</v>
      </c>
      <c r="J2" s="60">
        <f>H2+I2</f>
        <v>382</v>
      </c>
      <c r="K2" s="60"/>
      <c r="L2" s="60"/>
      <c r="M2" s="60"/>
      <c r="N2" s="70">
        <v>1</v>
      </c>
      <c r="O2" s="63"/>
      <c r="P2" s="63">
        <v>193</v>
      </c>
      <c r="Q2" s="63">
        <v>193</v>
      </c>
      <c r="R2" s="63">
        <f>P2+Q2</f>
        <v>386</v>
      </c>
      <c r="S2" s="63"/>
      <c r="T2" s="63"/>
      <c r="U2" s="63"/>
      <c r="V2" s="71">
        <v>2</v>
      </c>
      <c r="W2" s="66"/>
      <c r="X2" s="66">
        <v>198</v>
      </c>
      <c r="Y2" s="66">
        <v>198</v>
      </c>
      <c r="Z2" s="66">
        <f>X2+Y2</f>
        <v>396</v>
      </c>
      <c r="AA2" s="66"/>
      <c r="AB2" s="66"/>
      <c r="AC2" s="66"/>
      <c r="AD2" s="72">
        <v>3</v>
      </c>
      <c r="AE2" s="63"/>
      <c r="AF2" s="63">
        <v>177</v>
      </c>
      <c r="AG2" s="63">
        <v>177</v>
      </c>
      <c r="AH2" s="63">
        <f>AF2+AG2</f>
        <v>354</v>
      </c>
      <c r="AI2" s="63"/>
      <c r="AJ2" s="63"/>
      <c r="AK2" s="63"/>
      <c r="AL2" s="71">
        <v>4</v>
      </c>
      <c r="AM2" s="66"/>
      <c r="AN2" s="66">
        <v>178</v>
      </c>
      <c r="AO2" s="66">
        <v>178</v>
      </c>
      <c r="AP2" s="66">
        <f>AN2+AO2</f>
        <v>356</v>
      </c>
      <c r="AQ2" s="66"/>
      <c r="AR2" s="66"/>
      <c r="AS2" s="66"/>
      <c r="AT2" s="72">
        <v>5</v>
      </c>
      <c r="AU2" s="63"/>
      <c r="AV2" s="63">
        <v>179</v>
      </c>
      <c r="AW2" s="63">
        <v>179</v>
      </c>
      <c r="AX2" s="63">
        <f>AV2+AW2</f>
        <v>358</v>
      </c>
      <c r="AY2" s="63"/>
      <c r="AZ2" s="63"/>
      <c r="BA2" s="63"/>
      <c r="BB2" s="63">
        <v>6</v>
      </c>
      <c r="BC2">
        <f>N2+V2+AD2+AL2+AT2+BB2</f>
        <v>21</v>
      </c>
      <c r="BD2">
        <f>J2+R2+Z2+AH2+AP2+AX2</f>
        <v>2232</v>
      </c>
      <c r="BE2" s="31">
        <f>IF($O$4&gt;0,(LARGE(($N2,$V2,$AD2,$AL2,$AT2,$BB2),1)),"0")</f>
        <v>6</v>
      </c>
      <c r="BF2" s="31">
        <f>IF($O$4&gt;0,(LARGE(($N2,$V2,$AD2,$AL2,$AT2,$BB2),2)),"0")</f>
        <v>5</v>
      </c>
      <c r="BG2">
        <v>354</v>
      </c>
      <c r="BH2">
        <v>354</v>
      </c>
      <c r="BI2" s="31">
        <f>BC2-BE2-BF2</f>
        <v>10</v>
      </c>
      <c r="BJ2">
        <f>BD2-BG2-BH2</f>
        <v>1524</v>
      </c>
      <c r="BK2"/>
      <c r="BL2"/>
      <c r="BN2"/>
    </row>
    <row r="3" spans="1:66" x14ac:dyDescent="0.25">
      <c r="A3" s="92" t="s">
        <v>9</v>
      </c>
      <c r="B3" s="93"/>
      <c r="C3" s="94" t="str">
        <f>Instellingen!B3</f>
        <v>Zuid- West Veluwe</v>
      </c>
      <c r="D3" s="95"/>
      <c r="E3" s="96"/>
      <c r="F3" s="92" t="s">
        <v>43</v>
      </c>
      <c r="G3" s="97"/>
      <c r="H3" s="97"/>
      <c r="I3" s="97"/>
      <c r="J3" s="97"/>
      <c r="K3" s="97"/>
      <c r="L3" s="97"/>
      <c r="M3" s="97"/>
      <c r="N3" s="93"/>
      <c r="O3" s="98">
        <v>5</v>
      </c>
      <c r="P3" s="99"/>
      <c r="Q3" s="99"/>
      <c r="R3" s="99"/>
      <c r="S3" s="99"/>
      <c r="T3" s="99"/>
      <c r="U3" s="99"/>
      <c r="V3" s="100"/>
      <c r="W3" s="101"/>
      <c r="X3" s="102"/>
      <c r="Y3" s="102"/>
      <c r="Z3" s="102"/>
      <c r="AA3" s="102"/>
      <c r="AB3" s="102"/>
      <c r="AC3" s="102"/>
      <c r="AD3" s="102"/>
      <c r="AE3" s="102"/>
      <c r="AF3" s="102"/>
      <c r="AG3" s="102"/>
      <c r="AH3" s="102"/>
      <c r="AI3" s="102"/>
      <c r="AJ3" s="102"/>
      <c r="AK3" s="102"/>
      <c r="AL3" s="102"/>
      <c r="AM3" s="102"/>
      <c r="AN3" s="102"/>
      <c r="AO3" s="102"/>
      <c r="AP3" s="102"/>
      <c r="AQ3" s="102"/>
      <c r="AR3" s="102"/>
      <c r="AS3" s="102"/>
      <c r="AT3" s="102"/>
      <c r="AU3" s="102"/>
      <c r="AV3" s="102"/>
      <c r="AW3" s="102"/>
      <c r="AX3" s="102"/>
      <c r="AY3" s="102"/>
      <c r="AZ3" s="102"/>
      <c r="BA3" s="102"/>
      <c r="BB3" s="103"/>
      <c r="BC3" s="92" t="s">
        <v>41</v>
      </c>
      <c r="BD3" s="97"/>
      <c r="BE3" s="97"/>
      <c r="BF3" s="97"/>
      <c r="BG3" s="97"/>
      <c r="BH3" s="97"/>
      <c r="BI3" s="97"/>
      <c r="BJ3" s="97"/>
      <c r="BK3" s="93"/>
      <c r="BL3" s="19">
        <f>Instellingen!B6</f>
        <v>3</v>
      </c>
      <c r="BM3" s="101"/>
      <c r="BN3" s="102"/>
    </row>
    <row r="4" spans="1:66" x14ac:dyDescent="0.25">
      <c r="A4" s="92" t="s">
        <v>10</v>
      </c>
      <c r="B4" s="93"/>
      <c r="C4" s="110" t="s">
        <v>31</v>
      </c>
      <c r="D4" s="95"/>
      <c r="E4" s="96"/>
      <c r="F4" s="92" t="s">
        <v>72</v>
      </c>
      <c r="G4" s="97"/>
      <c r="H4" s="97"/>
      <c r="I4" s="97"/>
      <c r="J4" s="97"/>
      <c r="K4" s="97"/>
      <c r="L4" s="97"/>
      <c r="M4" s="97"/>
      <c r="N4" s="93"/>
      <c r="O4" s="94">
        <f>Instellingen!B7</f>
        <v>1</v>
      </c>
      <c r="P4" s="95"/>
      <c r="Q4" s="95"/>
      <c r="R4" s="95"/>
      <c r="S4" s="95"/>
      <c r="T4" s="95"/>
      <c r="U4" s="95"/>
      <c r="V4" s="96"/>
      <c r="W4" s="104"/>
      <c r="X4" s="105"/>
      <c r="Y4" s="105"/>
      <c r="Z4" s="105"/>
      <c r="AA4" s="105"/>
      <c r="AB4" s="105"/>
      <c r="AC4" s="105"/>
      <c r="AD4" s="105"/>
      <c r="AE4" s="105"/>
      <c r="AF4" s="105"/>
      <c r="AG4" s="105"/>
      <c r="AH4" s="105"/>
      <c r="AI4" s="105"/>
      <c r="AJ4" s="105"/>
      <c r="AK4" s="105"/>
      <c r="AL4" s="105"/>
      <c r="AM4" s="105"/>
      <c r="AN4" s="105"/>
      <c r="AO4" s="105"/>
      <c r="AP4" s="105"/>
      <c r="AQ4" s="105"/>
      <c r="AR4" s="105"/>
      <c r="AS4" s="105"/>
      <c r="AT4" s="105"/>
      <c r="AU4" s="105"/>
      <c r="AV4" s="105"/>
      <c r="AW4" s="105"/>
      <c r="AX4" s="105"/>
      <c r="AY4" s="105"/>
      <c r="AZ4" s="105"/>
      <c r="BA4" s="105"/>
      <c r="BB4" s="106"/>
      <c r="BC4" s="92"/>
      <c r="BD4" s="97"/>
      <c r="BE4" s="97"/>
      <c r="BF4" s="97"/>
      <c r="BG4" s="97"/>
      <c r="BH4" s="97"/>
      <c r="BI4" s="97"/>
      <c r="BJ4" s="97"/>
      <c r="BK4" s="93"/>
      <c r="BL4" s="19"/>
      <c r="BM4" s="104"/>
      <c r="BN4" s="105"/>
    </row>
    <row r="5" spans="1:66" x14ac:dyDescent="0.25">
      <c r="A5" s="92" t="s">
        <v>11</v>
      </c>
      <c r="B5" s="93"/>
      <c r="C5" s="110"/>
      <c r="D5" s="95"/>
      <c r="E5" s="96"/>
      <c r="F5" s="92" t="s">
        <v>12</v>
      </c>
      <c r="G5" s="97"/>
      <c r="H5" s="97"/>
      <c r="I5" s="97"/>
      <c r="J5" s="97"/>
      <c r="K5" s="97"/>
      <c r="L5" s="97"/>
      <c r="M5" s="97"/>
      <c r="N5" s="93"/>
      <c r="O5" s="94">
        <f>Instellingen!B5</f>
        <v>99</v>
      </c>
      <c r="P5" s="95"/>
      <c r="Q5" s="95"/>
      <c r="R5" s="95"/>
      <c r="S5" s="95"/>
      <c r="T5" s="95"/>
      <c r="U5" s="95"/>
      <c r="V5" s="96"/>
      <c r="W5" s="107"/>
      <c r="X5" s="108"/>
      <c r="Y5" s="108"/>
      <c r="Z5" s="108"/>
      <c r="AA5" s="108"/>
      <c r="AB5" s="108"/>
      <c r="AC5" s="108"/>
      <c r="AD5" s="108"/>
      <c r="AE5" s="108"/>
      <c r="AF5" s="108"/>
      <c r="AG5" s="108"/>
      <c r="AH5" s="108"/>
      <c r="AI5" s="108"/>
      <c r="AJ5" s="108"/>
      <c r="AK5" s="108"/>
      <c r="AL5" s="108"/>
      <c r="AM5" s="108"/>
      <c r="AN5" s="108"/>
      <c r="AO5" s="108"/>
      <c r="AP5" s="108"/>
      <c r="AQ5" s="108"/>
      <c r="AR5" s="108"/>
      <c r="AS5" s="108"/>
      <c r="AT5" s="108"/>
      <c r="AU5" s="108"/>
      <c r="AV5" s="108"/>
      <c r="AW5" s="108"/>
      <c r="AX5" s="108"/>
      <c r="AY5" s="108"/>
      <c r="AZ5" s="108"/>
      <c r="BA5" s="108"/>
      <c r="BB5" s="109"/>
      <c r="BC5" s="92" t="s">
        <v>13</v>
      </c>
      <c r="BD5" s="97"/>
      <c r="BE5" s="97"/>
      <c r="BF5" s="97"/>
      <c r="BG5" s="97"/>
      <c r="BH5" s="97"/>
      <c r="BI5" s="97"/>
      <c r="BJ5" s="97"/>
      <c r="BK5" s="93"/>
      <c r="BL5" s="6">
        <v>2</v>
      </c>
      <c r="BM5" s="104"/>
      <c r="BN5" s="105"/>
    </row>
    <row r="6" spans="1:66" ht="12.75" customHeight="1" x14ac:dyDescent="0.25">
      <c r="A6" s="111"/>
      <c r="B6" s="111"/>
      <c r="C6" s="111"/>
      <c r="D6" s="111"/>
      <c r="E6" s="112"/>
      <c r="F6" s="57" t="s">
        <v>14</v>
      </c>
      <c r="G6" s="115" t="str">
        <f>Instellingen!B36</f>
        <v>voorthuizen/ Veluweruiters</v>
      </c>
      <c r="H6" s="116"/>
      <c r="I6" s="116"/>
      <c r="J6" s="116"/>
      <c r="K6" s="116"/>
      <c r="L6" s="116"/>
      <c r="M6" s="116"/>
      <c r="N6" s="117"/>
      <c r="O6" s="118" t="str">
        <f>Instellingen!B37</f>
        <v>Ermelo/ Veluws Ros</v>
      </c>
      <c r="P6" s="119"/>
      <c r="Q6" s="119"/>
      <c r="R6" s="119"/>
      <c r="S6" s="119"/>
      <c r="T6" s="119"/>
      <c r="U6" s="119"/>
      <c r="V6" s="120"/>
      <c r="W6" s="121" t="str">
        <f>Instellingen!B38</f>
        <v>Scherpenzeel/ Willaerruiters</v>
      </c>
      <c r="X6" s="122"/>
      <c r="Y6" s="122"/>
      <c r="Z6" s="122"/>
      <c r="AA6" s="122"/>
      <c r="AB6" s="122"/>
      <c r="AC6" s="122"/>
      <c r="AD6" s="123"/>
      <c r="AE6" s="118">
        <f>Instellingen!B39</f>
        <v>0</v>
      </c>
      <c r="AF6" s="119"/>
      <c r="AG6" s="119"/>
      <c r="AH6" s="119"/>
      <c r="AI6" s="119"/>
      <c r="AJ6" s="119"/>
      <c r="AK6" s="119"/>
      <c r="AL6" s="120"/>
      <c r="AM6" s="121">
        <f>Instellingen!B40</f>
        <v>0</v>
      </c>
      <c r="AN6" s="122"/>
      <c r="AO6" s="122"/>
      <c r="AP6" s="122"/>
      <c r="AQ6" s="122"/>
      <c r="AR6" s="122"/>
      <c r="AS6" s="122"/>
      <c r="AT6" s="123"/>
      <c r="AU6" s="118">
        <f>Instellingen!B41</f>
        <v>0</v>
      </c>
      <c r="AV6" s="119"/>
      <c r="AW6" s="119"/>
      <c r="AX6" s="119"/>
      <c r="AY6" s="119"/>
      <c r="AZ6" s="119"/>
      <c r="BA6" s="119"/>
      <c r="BB6" s="120"/>
      <c r="BC6" s="92" t="s">
        <v>34</v>
      </c>
      <c r="BD6" s="97"/>
      <c r="BE6" s="97"/>
      <c r="BF6" s="97"/>
      <c r="BG6" s="97"/>
      <c r="BH6" s="93"/>
      <c r="BI6" s="35" t="s">
        <v>35</v>
      </c>
      <c r="BJ6" s="56"/>
      <c r="BK6" s="36"/>
      <c r="BL6" s="26">
        <v>180</v>
      </c>
      <c r="BM6" s="104"/>
      <c r="BN6" s="105"/>
    </row>
    <row r="7" spans="1:66" ht="12.75" customHeight="1" x14ac:dyDescent="0.25">
      <c r="A7" s="113"/>
      <c r="B7" s="113"/>
      <c r="C7" s="113"/>
      <c r="D7" s="113"/>
      <c r="E7" s="114"/>
      <c r="F7" s="57" t="s">
        <v>15</v>
      </c>
      <c r="G7" s="124" t="str">
        <f>Instellingen!C36</f>
        <v>24/25-10-2024</v>
      </c>
      <c r="H7" s="125"/>
      <c r="I7" s="125"/>
      <c r="J7" s="125"/>
      <c r="K7" s="125"/>
      <c r="L7" s="125"/>
      <c r="M7" s="125"/>
      <c r="N7" s="126"/>
      <c r="O7" s="118" t="str">
        <f>Instellingen!C37</f>
        <v>22/23-11-2024</v>
      </c>
      <c r="P7" s="119"/>
      <c r="Q7" s="119"/>
      <c r="R7" s="119"/>
      <c r="S7" s="119"/>
      <c r="T7" s="119"/>
      <c r="U7" s="119"/>
      <c r="V7" s="120"/>
      <c r="W7" s="121" t="str">
        <f>Instellingen!C38</f>
        <v>20/21-12-2024</v>
      </c>
      <c r="X7" s="122"/>
      <c r="Y7" s="122"/>
      <c r="Z7" s="122"/>
      <c r="AA7" s="122"/>
      <c r="AB7" s="122"/>
      <c r="AC7" s="122"/>
      <c r="AD7" s="123"/>
      <c r="AE7" s="118" t="str">
        <f>Instellingen!C39</f>
        <v xml:space="preserve"> </v>
      </c>
      <c r="AF7" s="119"/>
      <c r="AG7" s="119"/>
      <c r="AH7" s="119"/>
      <c r="AI7" s="119"/>
      <c r="AJ7" s="119"/>
      <c r="AK7" s="119"/>
      <c r="AL7" s="120"/>
      <c r="AM7" s="121" t="str">
        <f>Instellingen!C40</f>
        <v xml:space="preserve"> </v>
      </c>
      <c r="AN7" s="122"/>
      <c r="AO7" s="122"/>
      <c r="AP7" s="122"/>
      <c r="AQ7" s="122"/>
      <c r="AR7" s="122"/>
      <c r="AS7" s="122"/>
      <c r="AT7" s="123"/>
      <c r="AU7" s="118" t="str">
        <f>Instellingen!C41</f>
        <v xml:space="preserve"> </v>
      </c>
      <c r="AV7" s="119"/>
      <c r="AW7" s="119"/>
      <c r="AX7" s="119"/>
      <c r="AY7" s="119"/>
      <c r="AZ7" s="119"/>
      <c r="BA7" s="119"/>
      <c r="BB7" s="120"/>
      <c r="BC7" s="68" t="s">
        <v>71</v>
      </c>
      <c r="BD7" s="3" t="s">
        <v>71</v>
      </c>
      <c r="BE7" s="8" t="s">
        <v>69</v>
      </c>
      <c r="BF7" s="8" t="s">
        <v>69</v>
      </c>
      <c r="BG7" s="8" t="s">
        <v>69</v>
      </c>
      <c r="BH7" s="8" t="s">
        <v>69</v>
      </c>
      <c r="BI7" s="30" t="s">
        <v>70</v>
      </c>
      <c r="BJ7" s="28" t="s">
        <v>70</v>
      </c>
      <c r="BK7" s="9"/>
      <c r="BL7" s="3"/>
      <c r="BM7" s="107"/>
      <c r="BN7" s="108"/>
    </row>
    <row r="8" spans="1:66" ht="25.5" customHeight="1" x14ac:dyDescent="0.25">
      <c r="A8" s="2" t="s">
        <v>19</v>
      </c>
      <c r="B8" s="2" t="s">
        <v>7</v>
      </c>
      <c r="C8" s="2" t="s">
        <v>0</v>
      </c>
      <c r="D8" s="2" t="s">
        <v>1</v>
      </c>
      <c r="E8" s="2" t="s">
        <v>100</v>
      </c>
      <c r="F8" s="57" t="s">
        <v>3</v>
      </c>
      <c r="G8" s="5" t="s">
        <v>95</v>
      </c>
      <c r="H8" s="5" t="s">
        <v>38</v>
      </c>
      <c r="I8" s="5" t="s">
        <v>36</v>
      </c>
      <c r="J8" s="5" t="s">
        <v>37</v>
      </c>
      <c r="K8" s="5" t="s">
        <v>73</v>
      </c>
      <c r="L8" s="5" t="s">
        <v>74</v>
      </c>
      <c r="M8" s="2" t="s">
        <v>5</v>
      </c>
      <c r="N8" s="57" t="s">
        <v>16</v>
      </c>
      <c r="O8" s="5" t="s">
        <v>95</v>
      </c>
      <c r="P8" s="5" t="s">
        <v>38</v>
      </c>
      <c r="Q8" s="5" t="s">
        <v>36</v>
      </c>
      <c r="R8" s="5" t="s">
        <v>39</v>
      </c>
      <c r="S8" s="5" t="s">
        <v>73</v>
      </c>
      <c r="T8" s="5" t="s">
        <v>74</v>
      </c>
      <c r="U8" s="2" t="s">
        <v>5</v>
      </c>
      <c r="V8" s="57" t="s">
        <v>16</v>
      </c>
      <c r="W8" s="5" t="s">
        <v>95</v>
      </c>
      <c r="X8" s="5" t="s">
        <v>38</v>
      </c>
      <c r="Y8" s="5" t="s">
        <v>40</v>
      </c>
      <c r="Z8" s="5" t="s">
        <v>39</v>
      </c>
      <c r="AA8" s="5" t="s">
        <v>73</v>
      </c>
      <c r="AB8" s="5" t="s">
        <v>74</v>
      </c>
      <c r="AC8" s="2" t="s">
        <v>5</v>
      </c>
      <c r="AD8" s="57" t="s">
        <v>16</v>
      </c>
      <c r="AE8" s="5" t="s">
        <v>95</v>
      </c>
      <c r="AF8" s="5" t="s">
        <v>38</v>
      </c>
      <c r="AG8" s="5" t="s">
        <v>36</v>
      </c>
      <c r="AH8" s="5" t="s">
        <v>39</v>
      </c>
      <c r="AI8" s="5" t="s">
        <v>73</v>
      </c>
      <c r="AJ8" s="5" t="s">
        <v>74</v>
      </c>
      <c r="AK8" s="2" t="s">
        <v>5</v>
      </c>
      <c r="AL8" s="57" t="s">
        <v>16</v>
      </c>
      <c r="AM8" s="5" t="s">
        <v>95</v>
      </c>
      <c r="AN8" s="5" t="s">
        <v>38</v>
      </c>
      <c r="AO8" s="5" t="s">
        <v>36</v>
      </c>
      <c r="AP8" s="5" t="s">
        <v>39</v>
      </c>
      <c r="AQ8" s="5" t="s">
        <v>73</v>
      </c>
      <c r="AR8" s="5" t="s">
        <v>74</v>
      </c>
      <c r="AS8" s="2" t="s">
        <v>5</v>
      </c>
      <c r="AT8" s="57" t="s">
        <v>16</v>
      </c>
      <c r="AU8" s="5" t="s">
        <v>95</v>
      </c>
      <c r="AV8" s="5" t="s">
        <v>38</v>
      </c>
      <c r="AW8" s="5" t="s">
        <v>36</v>
      </c>
      <c r="AX8" s="5" t="s">
        <v>39</v>
      </c>
      <c r="AY8" s="5" t="s">
        <v>73</v>
      </c>
      <c r="AZ8" s="5" t="s">
        <v>74</v>
      </c>
      <c r="BA8" s="2" t="s">
        <v>5</v>
      </c>
      <c r="BB8" s="2" t="s">
        <v>16</v>
      </c>
      <c r="BC8" s="69" t="s">
        <v>23</v>
      </c>
      <c r="BD8" s="27" t="s">
        <v>4</v>
      </c>
      <c r="BE8" s="29" t="s">
        <v>23</v>
      </c>
      <c r="BF8" s="29" t="s">
        <v>23</v>
      </c>
      <c r="BG8" s="27" t="s">
        <v>4</v>
      </c>
      <c r="BH8" s="27" t="s">
        <v>4</v>
      </c>
      <c r="BI8" s="27" t="s">
        <v>23</v>
      </c>
      <c r="BJ8" s="27" t="s">
        <v>4</v>
      </c>
      <c r="BK8" s="27" t="s">
        <v>17</v>
      </c>
      <c r="BL8" s="27" t="s">
        <v>18</v>
      </c>
      <c r="BM8" s="5" t="s">
        <v>97</v>
      </c>
      <c r="BN8" s="2" t="s">
        <v>6</v>
      </c>
    </row>
    <row r="9" spans="1:66" x14ac:dyDescent="0.25">
      <c r="A9" s="1">
        <v>1</v>
      </c>
      <c r="B9" s="1" t="s">
        <v>260</v>
      </c>
      <c r="C9" s="1" t="s">
        <v>395</v>
      </c>
      <c r="D9" s="1" t="s">
        <v>261</v>
      </c>
      <c r="E9" s="1" t="s">
        <v>31</v>
      </c>
      <c r="F9" s="1" t="s">
        <v>127</v>
      </c>
      <c r="H9" s="59">
        <v>202</v>
      </c>
      <c r="I9" s="59">
        <v>0</v>
      </c>
      <c r="J9" s="60">
        <f t="shared" ref="J9:J22" si="0">H9+I9</f>
        <v>202</v>
      </c>
      <c r="K9" s="59">
        <v>7</v>
      </c>
      <c r="L9" s="59">
        <v>7</v>
      </c>
      <c r="M9" s="59">
        <v>1</v>
      </c>
      <c r="N9" s="61">
        <v>1</v>
      </c>
      <c r="P9" s="62">
        <v>177</v>
      </c>
      <c r="Q9" s="62">
        <v>0</v>
      </c>
      <c r="R9" s="63">
        <f t="shared" ref="R9:R22" si="1">P9+Q9</f>
        <v>177</v>
      </c>
      <c r="S9" s="62">
        <v>5</v>
      </c>
      <c r="T9" s="62">
        <v>6</v>
      </c>
      <c r="U9" s="62">
        <v>7</v>
      </c>
      <c r="V9" s="64">
        <v>7</v>
      </c>
      <c r="X9" s="65">
        <v>215</v>
      </c>
      <c r="Z9" s="66">
        <f t="shared" ref="Z9:Z22" si="2">X9+Y9</f>
        <v>215</v>
      </c>
      <c r="AA9" s="65">
        <v>7</v>
      </c>
      <c r="AB9" s="65">
        <v>7.5</v>
      </c>
      <c r="AC9" s="65">
        <v>1</v>
      </c>
      <c r="AD9" s="67">
        <v>1</v>
      </c>
      <c r="BC9">
        <f t="shared" ref="BC9:BC22" si="3">N9+V9+AD9+AL9+AT9+BB9</f>
        <v>9</v>
      </c>
      <c r="BD9">
        <f t="shared" ref="BD9:BD22" si="4">J9+R9+Z9+AH9+AP9+AX9</f>
        <v>594</v>
      </c>
      <c r="BE9" s="31">
        <f>IF($O$4&gt;0,(LARGE(($N9,$V9,$AD9,$AL9,$AT9,$BB9),1)),"0")</f>
        <v>7</v>
      </c>
      <c r="BG9">
        <v>177</v>
      </c>
      <c r="BH9">
        <v>0</v>
      </c>
      <c r="BI9" s="31">
        <f t="shared" ref="BI9:BI22" si="5">BC9-BE9-BF9</f>
        <v>2</v>
      </c>
      <c r="BJ9">
        <f t="shared" ref="BJ9:BJ22" si="6">BD9-BG9-BH9</f>
        <v>417</v>
      </c>
      <c r="BK9" s="1">
        <v>1</v>
      </c>
    </row>
    <row r="10" spans="1:66" x14ac:dyDescent="0.25">
      <c r="A10" s="1">
        <v>2</v>
      </c>
      <c r="B10" s="1" t="s">
        <v>273</v>
      </c>
      <c r="C10" s="1" t="s">
        <v>400</v>
      </c>
      <c r="D10" s="1" t="s">
        <v>274</v>
      </c>
      <c r="E10" s="1" t="s">
        <v>31</v>
      </c>
      <c r="F10" s="1" t="s">
        <v>186</v>
      </c>
      <c r="H10" s="59">
        <v>185</v>
      </c>
      <c r="I10" s="59">
        <v>0</v>
      </c>
      <c r="J10" s="60">
        <f t="shared" si="0"/>
        <v>185</v>
      </c>
      <c r="K10" s="59">
        <v>5</v>
      </c>
      <c r="L10" s="59">
        <v>6</v>
      </c>
      <c r="M10" s="59">
        <v>6</v>
      </c>
      <c r="N10" s="61">
        <v>6</v>
      </c>
      <c r="P10" s="62">
        <v>198.5</v>
      </c>
      <c r="Q10" s="62">
        <v>0</v>
      </c>
      <c r="R10" s="63">
        <f t="shared" si="1"/>
        <v>198.5</v>
      </c>
      <c r="S10" s="62">
        <v>7</v>
      </c>
      <c r="T10" s="62">
        <v>7</v>
      </c>
      <c r="U10" s="62">
        <v>1</v>
      </c>
      <c r="V10" s="64">
        <v>1</v>
      </c>
      <c r="X10" s="65">
        <v>196</v>
      </c>
      <c r="Z10" s="66">
        <f t="shared" si="2"/>
        <v>196</v>
      </c>
      <c r="AA10" s="65">
        <v>6.5</v>
      </c>
      <c r="AB10" s="65">
        <v>7</v>
      </c>
      <c r="AC10" s="65">
        <v>2</v>
      </c>
      <c r="AD10" s="67">
        <v>2</v>
      </c>
      <c r="BC10">
        <f t="shared" si="3"/>
        <v>9</v>
      </c>
      <c r="BD10">
        <f t="shared" si="4"/>
        <v>579.5</v>
      </c>
      <c r="BE10" s="31">
        <f>IF($O$4&gt;0,(LARGE(($N10,$V10,$AD10,$AL10,$AT10,$BB10),1)),"0")</f>
        <v>6</v>
      </c>
      <c r="BG10">
        <v>185</v>
      </c>
      <c r="BH10">
        <v>0</v>
      </c>
      <c r="BI10" s="31">
        <f t="shared" si="5"/>
        <v>3</v>
      </c>
      <c r="BJ10">
        <f t="shared" si="6"/>
        <v>394.5</v>
      </c>
      <c r="BK10" s="1">
        <v>2</v>
      </c>
    </row>
    <row r="11" spans="1:66" x14ac:dyDescent="0.25">
      <c r="A11" s="1">
        <v>3</v>
      </c>
      <c r="B11" s="1" t="s">
        <v>266</v>
      </c>
      <c r="C11" s="1" t="s">
        <v>397</v>
      </c>
      <c r="D11" s="1" t="s">
        <v>267</v>
      </c>
      <c r="E11" s="1" t="s">
        <v>31</v>
      </c>
      <c r="F11" s="1" t="s">
        <v>268</v>
      </c>
      <c r="H11" s="59">
        <v>197.5</v>
      </c>
      <c r="I11" s="59">
        <v>0</v>
      </c>
      <c r="J11" s="60">
        <f t="shared" si="0"/>
        <v>197.5</v>
      </c>
      <c r="K11" s="59">
        <v>7</v>
      </c>
      <c r="L11" s="59">
        <v>7</v>
      </c>
      <c r="M11" s="59">
        <v>4</v>
      </c>
      <c r="N11" s="61">
        <v>4</v>
      </c>
      <c r="P11" s="62">
        <v>185.5</v>
      </c>
      <c r="Q11" s="62">
        <v>0</v>
      </c>
      <c r="R11" s="63">
        <f t="shared" si="1"/>
        <v>185.5</v>
      </c>
      <c r="S11" s="62">
        <v>6</v>
      </c>
      <c r="T11" s="62">
        <v>6.5</v>
      </c>
      <c r="U11" s="62">
        <v>3</v>
      </c>
      <c r="V11" s="64">
        <v>3</v>
      </c>
      <c r="X11" s="65">
        <v>190.5</v>
      </c>
      <c r="Z11" s="66">
        <f t="shared" si="2"/>
        <v>190.5</v>
      </c>
      <c r="AA11" s="65">
        <v>6</v>
      </c>
      <c r="AB11" s="65">
        <v>6.5</v>
      </c>
      <c r="AC11" s="65">
        <v>3</v>
      </c>
      <c r="AD11" s="67">
        <v>3</v>
      </c>
      <c r="BC11">
        <f t="shared" si="3"/>
        <v>10</v>
      </c>
      <c r="BD11">
        <f t="shared" si="4"/>
        <v>573.5</v>
      </c>
      <c r="BE11" s="31">
        <f>IF($O$4&gt;0,(LARGE(($N11,$V11,$AD11,$AL11,$AT11,$BB11),1)),"0")</f>
        <v>4</v>
      </c>
      <c r="BG11">
        <v>197.5</v>
      </c>
      <c r="BH11">
        <v>0</v>
      </c>
      <c r="BI11" s="31">
        <f t="shared" si="5"/>
        <v>6</v>
      </c>
      <c r="BJ11">
        <f t="shared" si="6"/>
        <v>376</v>
      </c>
      <c r="BK11" s="1">
        <v>3</v>
      </c>
    </row>
    <row r="12" spans="1:66" x14ac:dyDescent="0.25">
      <c r="A12" s="1">
        <v>4</v>
      </c>
      <c r="B12" s="1" t="s">
        <v>271</v>
      </c>
      <c r="C12" s="1" t="s">
        <v>399</v>
      </c>
      <c r="D12" s="1" t="s">
        <v>272</v>
      </c>
      <c r="E12" s="1" t="s">
        <v>31</v>
      </c>
      <c r="F12" s="1" t="s">
        <v>130</v>
      </c>
      <c r="H12" s="59">
        <v>185</v>
      </c>
      <c r="I12" s="59">
        <v>0</v>
      </c>
      <c r="J12" s="60">
        <f t="shared" si="0"/>
        <v>185</v>
      </c>
      <c r="K12" s="59">
        <v>6</v>
      </c>
      <c r="L12" s="59">
        <v>6.5</v>
      </c>
      <c r="M12" s="59">
        <v>6</v>
      </c>
      <c r="N12" s="61">
        <v>6</v>
      </c>
      <c r="P12" s="62">
        <v>196</v>
      </c>
      <c r="Q12" s="62">
        <v>0</v>
      </c>
      <c r="R12" s="63">
        <f t="shared" si="1"/>
        <v>196</v>
      </c>
      <c r="S12" s="62">
        <v>7</v>
      </c>
      <c r="T12" s="62">
        <v>7</v>
      </c>
      <c r="U12" s="62">
        <v>2</v>
      </c>
      <c r="V12" s="64">
        <v>2</v>
      </c>
      <c r="X12" s="65">
        <v>187.5</v>
      </c>
      <c r="Z12" s="66">
        <f t="shared" si="2"/>
        <v>187.5</v>
      </c>
      <c r="AA12" s="65">
        <v>5.5</v>
      </c>
      <c r="AB12" s="65">
        <v>6.5</v>
      </c>
      <c r="AC12" s="65">
        <v>5</v>
      </c>
      <c r="AD12" s="67">
        <v>5</v>
      </c>
      <c r="BC12">
        <f t="shared" si="3"/>
        <v>13</v>
      </c>
      <c r="BD12">
        <f t="shared" si="4"/>
        <v>568.5</v>
      </c>
      <c r="BE12" s="31">
        <f>IF($O$4&gt;0,(LARGE(($N12,$V12,$AD12,$AL12,$AT12,$BB12),1)),"0")</f>
        <v>6</v>
      </c>
      <c r="BG12">
        <v>185</v>
      </c>
      <c r="BH12">
        <v>0</v>
      </c>
      <c r="BI12" s="31">
        <f t="shared" si="5"/>
        <v>7</v>
      </c>
      <c r="BJ12">
        <f t="shared" si="6"/>
        <v>383.5</v>
      </c>
      <c r="BK12" s="1">
        <v>4</v>
      </c>
    </row>
    <row r="13" spans="1:66" x14ac:dyDescent="0.25">
      <c r="A13" s="1">
        <v>5</v>
      </c>
      <c r="B13" s="1" t="s">
        <v>277</v>
      </c>
      <c r="C13" s="1" t="s">
        <v>402</v>
      </c>
      <c r="D13" s="1" t="s">
        <v>278</v>
      </c>
      <c r="E13" s="1" t="s">
        <v>31</v>
      </c>
      <c r="F13" s="1" t="s">
        <v>175</v>
      </c>
      <c r="H13" s="59">
        <v>178</v>
      </c>
      <c r="I13" s="59">
        <v>0</v>
      </c>
      <c r="J13" s="60">
        <f t="shared" si="0"/>
        <v>178</v>
      </c>
      <c r="K13" s="59">
        <v>5.5</v>
      </c>
      <c r="L13" s="59">
        <v>5.5</v>
      </c>
      <c r="M13" s="59">
        <v>9</v>
      </c>
      <c r="N13" s="61">
        <v>9</v>
      </c>
      <c r="P13" s="62">
        <v>182</v>
      </c>
      <c r="Q13" s="62">
        <v>0</v>
      </c>
      <c r="R13" s="63">
        <f t="shared" si="1"/>
        <v>182</v>
      </c>
      <c r="S13" s="62">
        <v>6.5</v>
      </c>
      <c r="T13" s="62">
        <v>6.5</v>
      </c>
      <c r="U13" s="62">
        <v>4</v>
      </c>
      <c r="V13" s="64">
        <v>4</v>
      </c>
      <c r="X13" s="65">
        <v>190</v>
      </c>
      <c r="Z13" s="66">
        <f t="shared" si="2"/>
        <v>190</v>
      </c>
      <c r="AA13" s="65">
        <v>6</v>
      </c>
      <c r="AB13" s="65">
        <v>7</v>
      </c>
      <c r="AC13" s="65">
        <v>4</v>
      </c>
      <c r="AD13" s="67">
        <v>4</v>
      </c>
      <c r="BC13">
        <f t="shared" si="3"/>
        <v>17</v>
      </c>
      <c r="BD13">
        <f t="shared" si="4"/>
        <v>550</v>
      </c>
      <c r="BE13" s="31">
        <f>IF($O$4&gt;0,(LARGE(($N13,$V13,$AD13,$AL13,$AT13,$BB13),1)),"0")</f>
        <v>9</v>
      </c>
      <c r="BG13">
        <v>178</v>
      </c>
      <c r="BH13">
        <v>0</v>
      </c>
      <c r="BI13" s="31">
        <f t="shared" si="5"/>
        <v>8</v>
      </c>
      <c r="BJ13">
        <f t="shared" si="6"/>
        <v>372</v>
      </c>
      <c r="BK13" s="1">
        <v>5</v>
      </c>
    </row>
    <row r="14" spans="1:66" x14ac:dyDescent="0.25">
      <c r="A14" s="1">
        <v>6</v>
      </c>
      <c r="B14" s="1" t="s">
        <v>264</v>
      </c>
      <c r="C14" s="1" t="s">
        <v>382</v>
      </c>
      <c r="D14" s="1" t="s">
        <v>265</v>
      </c>
      <c r="E14" s="1" t="s">
        <v>31</v>
      </c>
      <c r="F14" s="1" t="s">
        <v>232</v>
      </c>
      <c r="H14" s="59">
        <v>199.5</v>
      </c>
      <c r="I14" s="59">
        <v>0</v>
      </c>
      <c r="J14" s="60">
        <f t="shared" si="0"/>
        <v>199.5</v>
      </c>
      <c r="K14" s="59">
        <v>6.5</v>
      </c>
      <c r="L14" s="59">
        <v>7</v>
      </c>
      <c r="M14" s="59">
        <v>3</v>
      </c>
      <c r="N14" s="61">
        <v>3</v>
      </c>
      <c r="P14" s="62">
        <v>179.5</v>
      </c>
      <c r="Q14" s="62">
        <v>0</v>
      </c>
      <c r="R14" s="63">
        <f t="shared" si="1"/>
        <v>179.5</v>
      </c>
      <c r="S14" s="62">
        <v>6</v>
      </c>
      <c r="T14" s="62">
        <v>6.5</v>
      </c>
      <c r="U14" s="62">
        <v>5</v>
      </c>
      <c r="V14" s="64">
        <v>5</v>
      </c>
      <c r="Z14" s="66">
        <f t="shared" si="2"/>
        <v>0</v>
      </c>
      <c r="AD14" s="67">
        <v>99</v>
      </c>
      <c r="BC14">
        <f t="shared" si="3"/>
        <v>107</v>
      </c>
      <c r="BD14">
        <f t="shared" si="4"/>
        <v>379</v>
      </c>
      <c r="BE14" s="31">
        <f>IF($O$4&gt;0,(LARGE(($N14,$V14,$AD14,$AL14,$AT14,$BB14),1)),"0")</f>
        <v>99</v>
      </c>
      <c r="BG14">
        <v>0</v>
      </c>
      <c r="BH14">
        <v>0</v>
      </c>
      <c r="BI14" s="31">
        <f t="shared" si="5"/>
        <v>8</v>
      </c>
      <c r="BJ14">
        <f t="shared" si="6"/>
        <v>379</v>
      </c>
      <c r="BL14" s="1">
        <v>1</v>
      </c>
    </row>
    <row r="15" spans="1:66" x14ac:dyDescent="0.25">
      <c r="A15" s="1">
        <v>7</v>
      </c>
      <c r="B15" s="1" t="s">
        <v>269</v>
      </c>
      <c r="C15" s="1" t="s">
        <v>398</v>
      </c>
      <c r="D15" s="1" t="s">
        <v>270</v>
      </c>
      <c r="E15" s="1" t="s">
        <v>31</v>
      </c>
      <c r="F15" s="1" t="s">
        <v>204</v>
      </c>
      <c r="H15" s="59">
        <v>195.5</v>
      </c>
      <c r="I15" s="59">
        <v>0</v>
      </c>
      <c r="J15" s="60">
        <f t="shared" si="0"/>
        <v>195.5</v>
      </c>
      <c r="K15" s="59">
        <v>6.5</v>
      </c>
      <c r="L15" s="59">
        <v>7</v>
      </c>
      <c r="M15" s="59">
        <v>5</v>
      </c>
      <c r="N15" s="61">
        <v>5</v>
      </c>
      <c r="P15" s="62">
        <v>171.5</v>
      </c>
      <c r="Q15" s="62">
        <v>0</v>
      </c>
      <c r="R15" s="63">
        <f t="shared" si="1"/>
        <v>171.5</v>
      </c>
      <c r="S15" s="62">
        <v>5.5</v>
      </c>
      <c r="T15" s="62">
        <v>6.5</v>
      </c>
      <c r="U15" s="62">
        <v>8</v>
      </c>
      <c r="V15" s="64">
        <v>8</v>
      </c>
      <c r="X15" s="65">
        <v>181</v>
      </c>
      <c r="Z15" s="66">
        <f t="shared" si="2"/>
        <v>181</v>
      </c>
      <c r="AA15" s="65">
        <v>5</v>
      </c>
      <c r="AB15" s="65">
        <v>6</v>
      </c>
      <c r="AC15" s="65">
        <v>6</v>
      </c>
      <c r="AD15" s="67">
        <v>6</v>
      </c>
      <c r="BC15">
        <f t="shared" si="3"/>
        <v>19</v>
      </c>
      <c r="BD15">
        <f t="shared" si="4"/>
        <v>548</v>
      </c>
      <c r="BE15" s="31">
        <f>IF($O$4&gt;0,(LARGE(($N15,$V15,$AD15,$AL15,$AT15,$BB15),1)),"0")</f>
        <v>8</v>
      </c>
      <c r="BG15">
        <v>171.5</v>
      </c>
      <c r="BH15">
        <v>0</v>
      </c>
      <c r="BI15" s="31">
        <f t="shared" si="5"/>
        <v>11</v>
      </c>
      <c r="BJ15">
        <f t="shared" si="6"/>
        <v>376.5</v>
      </c>
      <c r="BL15" s="1">
        <v>2</v>
      </c>
    </row>
    <row r="16" spans="1:66" x14ac:dyDescent="0.25">
      <c r="A16" s="1">
        <v>8</v>
      </c>
      <c r="B16" s="1" t="s">
        <v>275</v>
      </c>
      <c r="C16" s="1" t="s">
        <v>401</v>
      </c>
      <c r="D16" s="1" t="s">
        <v>276</v>
      </c>
      <c r="E16" s="1" t="s">
        <v>31</v>
      </c>
      <c r="F16" s="1" t="s">
        <v>124</v>
      </c>
      <c r="H16" s="59">
        <v>179</v>
      </c>
      <c r="I16" s="59">
        <v>0</v>
      </c>
      <c r="J16" s="60">
        <f t="shared" si="0"/>
        <v>179</v>
      </c>
      <c r="K16" s="59">
        <v>5.5</v>
      </c>
      <c r="L16" s="59">
        <v>5.5</v>
      </c>
      <c r="M16" s="59">
        <v>8</v>
      </c>
      <c r="N16" s="61">
        <v>8</v>
      </c>
      <c r="R16" s="63">
        <f t="shared" si="1"/>
        <v>0</v>
      </c>
      <c r="V16" s="64">
        <v>99</v>
      </c>
      <c r="X16" s="65">
        <v>172</v>
      </c>
      <c r="Z16" s="66">
        <f t="shared" si="2"/>
        <v>172</v>
      </c>
      <c r="AA16" s="65">
        <v>5</v>
      </c>
      <c r="AB16" s="65">
        <v>6.5</v>
      </c>
      <c r="AC16" s="65">
        <v>8</v>
      </c>
      <c r="AD16" s="67">
        <v>8</v>
      </c>
      <c r="BC16">
        <f t="shared" si="3"/>
        <v>115</v>
      </c>
      <c r="BD16">
        <f t="shared" si="4"/>
        <v>351</v>
      </c>
      <c r="BE16" s="31">
        <f>IF($O$4&gt;0,(LARGE(($N16,$V16,$AD16,$AL16,$AT16,$BB16),1)),"0")</f>
        <v>99</v>
      </c>
      <c r="BG16">
        <v>0</v>
      </c>
      <c r="BH16">
        <v>0</v>
      </c>
      <c r="BI16" s="31">
        <f t="shared" si="5"/>
        <v>16</v>
      </c>
      <c r="BJ16">
        <f t="shared" si="6"/>
        <v>351</v>
      </c>
    </row>
    <row r="17" spans="1:62" x14ac:dyDescent="0.25">
      <c r="A17" s="1">
        <v>9</v>
      </c>
      <c r="B17" s="1" t="s">
        <v>285</v>
      </c>
      <c r="C17" s="1" t="s">
        <v>405</v>
      </c>
      <c r="D17" s="1" t="s">
        <v>286</v>
      </c>
      <c r="E17" s="1" t="s">
        <v>31</v>
      </c>
      <c r="F17" s="1" t="s">
        <v>165</v>
      </c>
      <c r="H17" s="59">
        <v>167.5</v>
      </c>
      <c r="I17" s="59">
        <v>0</v>
      </c>
      <c r="J17" s="60">
        <f t="shared" si="0"/>
        <v>167.5</v>
      </c>
      <c r="K17" s="59">
        <v>5</v>
      </c>
      <c r="L17" s="59">
        <v>5</v>
      </c>
      <c r="M17" s="59">
        <v>12</v>
      </c>
      <c r="N17" s="61">
        <v>12</v>
      </c>
      <c r="P17" s="62">
        <v>178</v>
      </c>
      <c r="Q17" s="62">
        <v>0</v>
      </c>
      <c r="R17" s="63">
        <f t="shared" si="1"/>
        <v>178</v>
      </c>
      <c r="S17" s="62">
        <v>5</v>
      </c>
      <c r="T17" s="62">
        <v>6.5</v>
      </c>
      <c r="U17" s="62">
        <v>6</v>
      </c>
      <c r="V17" s="64">
        <v>6</v>
      </c>
      <c r="Z17" s="66">
        <f t="shared" si="2"/>
        <v>0</v>
      </c>
      <c r="AD17" s="67">
        <v>99</v>
      </c>
      <c r="BC17">
        <f t="shared" si="3"/>
        <v>117</v>
      </c>
      <c r="BD17">
        <f t="shared" si="4"/>
        <v>345.5</v>
      </c>
      <c r="BE17" s="31">
        <f>IF($O$4&gt;0,(LARGE(($N17,$V17,$AD17,$AL17,$AT17,$BB17),1)),"0")</f>
        <v>99</v>
      </c>
      <c r="BG17">
        <v>0</v>
      </c>
      <c r="BH17">
        <v>0</v>
      </c>
      <c r="BI17" s="31">
        <f t="shared" si="5"/>
        <v>18</v>
      </c>
      <c r="BJ17">
        <f t="shared" si="6"/>
        <v>345.5</v>
      </c>
    </row>
    <row r="18" spans="1:62" x14ac:dyDescent="0.25">
      <c r="A18" s="1">
        <v>10</v>
      </c>
      <c r="B18" s="1" t="s">
        <v>262</v>
      </c>
      <c r="C18" s="1" t="s">
        <v>396</v>
      </c>
      <c r="D18" s="1" t="s">
        <v>263</v>
      </c>
      <c r="E18" s="1" t="s">
        <v>31</v>
      </c>
      <c r="F18" s="1" t="s">
        <v>186</v>
      </c>
      <c r="H18" s="59">
        <v>200.5</v>
      </c>
      <c r="I18" s="59">
        <v>0</v>
      </c>
      <c r="J18" s="60">
        <f t="shared" si="0"/>
        <v>200.5</v>
      </c>
      <c r="K18" s="59">
        <v>7</v>
      </c>
      <c r="L18" s="59">
        <v>7</v>
      </c>
      <c r="M18" s="59">
        <v>2</v>
      </c>
      <c r="N18" s="61">
        <v>2</v>
      </c>
      <c r="R18" s="63">
        <f t="shared" si="1"/>
        <v>0</v>
      </c>
      <c r="V18" s="64">
        <v>99</v>
      </c>
      <c r="Z18" s="66">
        <f t="shared" si="2"/>
        <v>0</v>
      </c>
      <c r="AD18" s="67">
        <v>99</v>
      </c>
      <c r="BC18">
        <f t="shared" si="3"/>
        <v>200</v>
      </c>
      <c r="BD18">
        <f t="shared" si="4"/>
        <v>200.5</v>
      </c>
      <c r="BE18" s="31">
        <f>IF($O$4&gt;0,(LARGE(($N18,$V18,$AD18,$AL18,$AT18,$BB18),1)),"0")</f>
        <v>99</v>
      </c>
      <c r="BG18">
        <v>0</v>
      </c>
      <c r="BH18">
        <v>0</v>
      </c>
      <c r="BI18" s="31">
        <f t="shared" si="5"/>
        <v>101</v>
      </c>
      <c r="BJ18">
        <f t="shared" si="6"/>
        <v>200.5</v>
      </c>
    </row>
    <row r="19" spans="1:62" x14ac:dyDescent="0.25">
      <c r="A19" s="1">
        <v>11</v>
      </c>
      <c r="B19" s="1" t="s">
        <v>525</v>
      </c>
      <c r="C19" s="1" t="s">
        <v>523</v>
      </c>
      <c r="D19" s="1" t="s">
        <v>524</v>
      </c>
      <c r="F19" s="1" t="s">
        <v>124</v>
      </c>
      <c r="J19" s="60">
        <f t="shared" si="0"/>
        <v>0</v>
      </c>
      <c r="N19" s="61">
        <v>99</v>
      </c>
      <c r="R19" s="63">
        <f t="shared" si="1"/>
        <v>0</v>
      </c>
      <c r="V19" s="64">
        <v>99</v>
      </c>
      <c r="X19" s="65">
        <v>174</v>
      </c>
      <c r="Z19" s="66">
        <f t="shared" si="2"/>
        <v>174</v>
      </c>
      <c r="AA19" s="65">
        <v>5</v>
      </c>
      <c r="AB19" s="65">
        <v>6.5</v>
      </c>
      <c r="AC19" s="65">
        <v>7</v>
      </c>
      <c r="AD19" s="67">
        <v>7</v>
      </c>
      <c r="BC19">
        <f t="shared" si="3"/>
        <v>205</v>
      </c>
      <c r="BD19">
        <f t="shared" si="4"/>
        <v>174</v>
      </c>
      <c r="BE19" s="31">
        <f>IF($O$4&gt;0,(LARGE(($N19,$V19,$AD19,$AL19,$AT19,$BB19),1)),"0")</f>
        <v>99</v>
      </c>
      <c r="BG19">
        <v>0</v>
      </c>
      <c r="BH19">
        <v>0</v>
      </c>
      <c r="BI19" s="31">
        <f t="shared" si="5"/>
        <v>106</v>
      </c>
      <c r="BJ19">
        <f t="shared" si="6"/>
        <v>174</v>
      </c>
    </row>
    <row r="20" spans="1:62" x14ac:dyDescent="0.25">
      <c r="A20" s="1">
        <v>12</v>
      </c>
      <c r="B20" s="1" t="s">
        <v>279</v>
      </c>
      <c r="C20" s="1" t="s">
        <v>403</v>
      </c>
      <c r="D20" s="1" t="s">
        <v>280</v>
      </c>
      <c r="E20" s="1" t="s">
        <v>31</v>
      </c>
      <c r="F20" s="1" t="s">
        <v>281</v>
      </c>
      <c r="H20" s="59">
        <v>176.5</v>
      </c>
      <c r="I20" s="59">
        <v>0</v>
      </c>
      <c r="J20" s="60">
        <f t="shared" si="0"/>
        <v>176.5</v>
      </c>
      <c r="K20" s="59">
        <v>5.5</v>
      </c>
      <c r="L20" s="59">
        <v>6</v>
      </c>
      <c r="M20" s="59">
        <v>10</v>
      </c>
      <c r="N20" s="61">
        <v>10</v>
      </c>
      <c r="R20" s="63">
        <f t="shared" si="1"/>
        <v>0</v>
      </c>
      <c r="V20" s="64">
        <v>99</v>
      </c>
      <c r="Z20" s="66">
        <f t="shared" si="2"/>
        <v>0</v>
      </c>
      <c r="AD20" s="67">
        <v>99</v>
      </c>
      <c r="BC20">
        <f t="shared" si="3"/>
        <v>208</v>
      </c>
      <c r="BD20">
        <f t="shared" si="4"/>
        <v>176.5</v>
      </c>
      <c r="BE20" s="31">
        <f>IF($O$4&gt;0,(LARGE(($N20,$V20,$AD20,$AL20,$AT20,$BB20),1)),"0")</f>
        <v>99</v>
      </c>
      <c r="BG20">
        <v>0</v>
      </c>
      <c r="BH20">
        <v>0</v>
      </c>
      <c r="BI20" s="31">
        <f t="shared" si="5"/>
        <v>109</v>
      </c>
      <c r="BJ20">
        <f t="shared" si="6"/>
        <v>176.5</v>
      </c>
    </row>
    <row r="21" spans="1:62" x14ac:dyDescent="0.25">
      <c r="A21" s="1">
        <v>13</v>
      </c>
      <c r="B21" s="1" t="s">
        <v>282</v>
      </c>
      <c r="C21" s="1" t="s">
        <v>404</v>
      </c>
      <c r="D21" s="1" t="s">
        <v>283</v>
      </c>
      <c r="E21" s="1" t="s">
        <v>31</v>
      </c>
      <c r="F21" s="1" t="s">
        <v>284</v>
      </c>
      <c r="H21" s="59">
        <v>168.5</v>
      </c>
      <c r="I21" s="59">
        <v>0</v>
      </c>
      <c r="J21" s="60">
        <f t="shared" si="0"/>
        <v>168.5</v>
      </c>
      <c r="K21" s="59">
        <v>5.5</v>
      </c>
      <c r="L21" s="59">
        <v>6</v>
      </c>
      <c r="M21" s="59">
        <v>11</v>
      </c>
      <c r="N21" s="61">
        <v>11</v>
      </c>
      <c r="R21" s="63">
        <f t="shared" si="1"/>
        <v>0</v>
      </c>
      <c r="V21" s="64">
        <v>99</v>
      </c>
      <c r="Z21" s="66">
        <f t="shared" si="2"/>
        <v>0</v>
      </c>
      <c r="AD21" s="67">
        <v>99</v>
      </c>
      <c r="BC21">
        <f t="shared" si="3"/>
        <v>209</v>
      </c>
      <c r="BD21">
        <f t="shared" si="4"/>
        <v>168.5</v>
      </c>
      <c r="BE21" s="31">
        <f>IF($O$4&gt;0,(LARGE(($N21,$V21,$AD21,$AL21,$AT21,$BB21),1)),"0")</f>
        <v>99</v>
      </c>
      <c r="BG21">
        <v>0</v>
      </c>
      <c r="BH21">
        <v>0</v>
      </c>
      <c r="BI21" s="31">
        <f t="shared" si="5"/>
        <v>110</v>
      </c>
      <c r="BJ21">
        <f t="shared" si="6"/>
        <v>168.5</v>
      </c>
    </row>
    <row r="22" spans="1:62" x14ac:dyDescent="0.25">
      <c r="A22" s="1">
        <v>14</v>
      </c>
      <c r="B22" s="1" t="s">
        <v>287</v>
      </c>
      <c r="C22" s="1" t="s">
        <v>406</v>
      </c>
      <c r="D22" s="1" t="s">
        <v>288</v>
      </c>
      <c r="E22" s="1" t="s">
        <v>31</v>
      </c>
      <c r="F22" s="1" t="s">
        <v>124</v>
      </c>
      <c r="H22" s="59">
        <v>162.5</v>
      </c>
      <c r="I22" s="59">
        <v>0</v>
      </c>
      <c r="J22" s="60">
        <f t="shared" si="0"/>
        <v>162.5</v>
      </c>
      <c r="K22" s="59">
        <v>5</v>
      </c>
      <c r="L22" s="59">
        <v>5</v>
      </c>
      <c r="M22" s="59">
        <v>13</v>
      </c>
      <c r="N22" s="61">
        <v>13</v>
      </c>
      <c r="R22" s="63">
        <f t="shared" si="1"/>
        <v>0</v>
      </c>
      <c r="V22" s="64">
        <v>99</v>
      </c>
      <c r="Z22" s="66">
        <f t="shared" si="2"/>
        <v>0</v>
      </c>
      <c r="AD22" s="67">
        <v>99</v>
      </c>
      <c r="BC22">
        <f t="shared" si="3"/>
        <v>211</v>
      </c>
      <c r="BD22">
        <f t="shared" si="4"/>
        <v>162.5</v>
      </c>
      <c r="BE22" s="31">
        <f>IF($O$4&gt;0,(LARGE(($N22,$V22,$AD22,$AL22,$AT22,$BB22),1)),"0")</f>
        <v>99</v>
      </c>
      <c r="BG22">
        <v>0</v>
      </c>
      <c r="BH22">
        <v>0</v>
      </c>
      <c r="BI22" s="31">
        <f t="shared" si="5"/>
        <v>112</v>
      </c>
      <c r="BJ22">
        <f t="shared" si="6"/>
        <v>162.5</v>
      </c>
    </row>
  </sheetData>
  <sheetProtection sheet="1" objects="1" scenarios="1"/>
  <sortState xmlns:xlrd2="http://schemas.microsoft.com/office/spreadsheetml/2017/richdata2" ref="A9:XFD23">
    <sortCondition ref="BI9"/>
  </sortState>
  <mergeCells count="32">
    <mergeCell ref="A1:BN1"/>
    <mergeCell ref="A3:B3"/>
    <mergeCell ref="C3:E3"/>
    <mergeCell ref="F3:N3"/>
    <mergeCell ref="O3:V3"/>
    <mergeCell ref="W3:BB5"/>
    <mergeCell ref="BC3:BK3"/>
    <mergeCell ref="BM3:BN7"/>
    <mergeCell ref="A4:B4"/>
    <mergeCell ref="C4:E4"/>
    <mergeCell ref="F4:N4"/>
    <mergeCell ref="O4:V4"/>
    <mergeCell ref="BC4:BK4"/>
    <mergeCell ref="A5:B5"/>
    <mergeCell ref="C5:E5"/>
    <mergeCell ref="F5:N5"/>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s>
  <conditionalFormatting sqref="X2:Y2 P2:Q2 H2:I2 AF2:AG2 AN2:AO2 AV2:AW2 H9:I65436 AV9:AW65436 P9:Q65436 X9:Y65436 AF9:AG65436 AN9:AO65436">
    <cfRule type="cellIs" dxfId="3" priority="1" stopIfTrue="1" operator="greaterThanOrEqual">
      <formula>$BL$6</formula>
    </cfRule>
  </conditionalFormatting>
  <dataValidations count="9">
    <dataValidation type="list" allowBlank="1" showInputMessage="1" showErrorMessage="1" sqref="BM1:BM2 BM9:BM65436" xr:uid="{00000000-0002-0000-0700-000001000000}">
      <formula1>"ja,nee"</formula1>
    </dataValidation>
    <dataValidation operator="lessThanOrEqual" allowBlank="1" showInputMessage="1" showErrorMessage="1" sqref="J8:J22 AH8 AP8 AX8 R8:R22 J1:J2 R1:R2 AX1:AX2 AP1:AP2 AH1:AH2 Z1:Z2 BC1:BK8 BL1:BL4 BL7:BL8 BC9:BE22 Z8:Z22 BI9:BJ22" xr:uid="{00000000-0002-0000-0700-000002000000}"/>
    <dataValidation type="decimal" allowBlank="1" showInputMessage="1" showErrorMessage="1" sqref="H1:I2 P1:Q2 AV1:AW2 AN1:AO2 AF1:AG2 X1:Y2 H8:I65436 X8:Y65436 P8:Q65436 AF8:AG65436 AN8:AO65436 AV8:AW65436" xr:uid="{00000000-0002-0000-0700-000003000000}">
      <formula1>0</formula1>
      <formula2>400</formula2>
    </dataValidation>
    <dataValidation type="decimal" allowBlank="1" showInputMessage="1" showErrorMessage="1" sqref="K1:L2 S1:T2 AY1:AZ2 AQ1:AR2 AI1:AJ2 AA1:AB2 K8:L65436 AA8:AB65436 S8:T65436 AI8:AJ65436 AQ8:AR65436 AY8:AZ65436" xr:uid="{00000000-0002-0000-0700-000004000000}">
      <formula1>0</formula1>
      <formula2>99</formula2>
    </dataValidation>
    <dataValidation type="whole" allowBlank="1" showInputMessage="1" showErrorMessage="1" sqref="M1:N2 U1:V2 BA1:BB2 AS1:AT2 AK1:AL2 AC1:AD2 M8:N65436 AC8:AD65436 U8:V65436 AK8:AL65436 AS8:AT65436 BA8:BB65436" xr:uid="{00000000-0002-0000-0700-000005000000}">
      <formula1>0</formula1>
      <formula2>999</formula2>
    </dataValidation>
    <dataValidation type="whole" operator="lessThanOrEqual" allowBlank="1" showInputMessage="1" showErrorMessage="1" sqref="BL6" xr:uid="{00000000-0002-0000-0700-000006000000}">
      <formula1>400</formula1>
    </dataValidation>
    <dataValidation type="whole" operator="lessThanOrEqual" allowBlank="1" showInputMessage="1" showErrorMessage="1" sqref="BL5" xr:uid="{00000000-0002-0000-0700-000007000000}">
      <formula1>99</formula1>
    </dataValidation>
    <dataValidation type="whole" allowBlank="1" showInputMessage="1" showErrorMessage="1" sqref="O3:V3" xr:uid="{00000000-0002-0000-0700-000008000000}">
      <formula1>0</formula1>
      <formula2>99</formula2>
    </dataValidation>
    <dataValidation type="decimal" operator="lessThanOrEqual" allowBlank="1" showInputMessage="1" showErrorMessage="1" sqref="BK9:BL22 BC23:BL65436 AH9:AH65436 AP9:AP65436 AX9:AX65436 Z23:Z65436 R23:R65436 J23:J65436 BG9:BH22" xr:uid="{00000000-0002-0000-0700-000000000000}">
      <formula1>100</formula1>
    </dataValidation>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2081" r:id="rId4" name="Button 1">
              <controlPr defaultSize="0" print="0" autoFill="0" autoPict="0" macro="[0]!KleinsteBepalen">
                <anchor moveWithCells="1" sizeWithCells="1">
                  <from>
                    <xdr:col>0</xdr:col>
                    <xdr:colOff>160020</xdr:colOff>
                    <xdr:row>5</xdr:row>
                    <xdr:rowOff>0</xdr:rowOff>
                  </from>
                  <to>
                    <xdr:col>2</xdr:col>
                    <xdr:colOff>487680</xdr:colOff>
                    <xdr:row>7</xdr:row>
                    <xdr:rowOff>7620</xdr:rowOff>
                  </to>
                </anchor>
              </controlPr>
            </control>
          </mc:Choice>
        </mc:AlternateContent>
        <mc:AlternateContent xmlns:mc="http://schemas.openxmlformats.org/markup-compatibility/2006">
          <mc:Choice Requires="x14">
            <control shapeId="302082" r:id="rId5" name="Button 2">
              <controlPr defaultSize="0" print="0" autoFill="0" autoPict="0" macro="[0]!Sort_Punten_1">
                <anchor moveWithCells="1" sizeWithCells="1">
                  <from>
                    <xdr:col>7</xdr:col>
                    <xdr:colOff>7620</xdr:colOff>
                    <xdr:row>7</xdr:row>
                    <xdr:rowOff>22860</xdr:rowOff>
                  </from>
                  <to>
                    <xdr:col>8</xdr:col>
                    <xdr:colOff>0</xdr:colOff>
                    <xdr:row>7</xdr:row>
                    <xdr:rowOff>190500</xdr:rowOff>
                  </to>
                </anchor>
              </controlPr>
            </control>
          </mc:Choice>
        </mc:AlternateContent>
        <mc:AlternateContent xmlns:mc="http://schemas.openxmlformats.org/markup-compatibility/2006">
          <mc:Choice Requires="x14">
            <control shapeId="302083" r:id="rId6" name="Button 3">
              <controlPr defaultSize="0" print="0" autoFill="0" autoPict="0" macro="[0]!Sort_Punten_2">
                <anchor moveWithCells="1" sizeWithCells="1">
                  <from>
                    <xdr:col>15</xdr:col>
                    <xdr:colOff>22860</xdr:colOff>
                    <xdr:row>7</xdr:row>
                    <xdr:rowOff>7620</xdr:rowOff>
                  </from>
                  <to>
                    <xdr:col>16</xdr:col>
                    <xdr:colOff>0</xdr:colOff>
                    <xdr:row>7</xdr:row>
                    <xdr:rowOff>160020</xdr:rowOff>
                  </to>
                </anchor>
              </controlPr>
            </control>
          </mc:Choice>
        </mc:AlternateContent>
        <mc:AlternateContent xmlns:mc="http://schemas.openxmlformats.org/markup-compatibility/2006">
          <mc:Choice Requires="x14">
            <control shapeId="302084" r:id="rId7" name="Button 4">
              <controlPr defaultSize="0" print="0" autoFill="0" autoPict="0" macro="[0]!Sort_Punten_3">
                <anchor moveWithCells="1" sizeWithCells="1">
                  <from>
                    <xdr:col>23</xdr:col>
                    <xdr:colOff>7620</xdr:colOff>
                    <xdr:row>7</xdr:row>
                    <xdr:rowOff>7620</xdr:rowOff>
                  </from>
                  <to>
                    <xdr:col>24</xdr:col>
                    <xdr:colOff>0</xdr:colOff>
                    <xdr:row>7</xdr:row>
                    <xdr:rowOff>190500</xdr:rowOff>
                  </to>
                </anchor>
              </controlPr>
            </control>
          </mc:Choice>
        </mc:AlternateContent>
        <mc:AlternateContent xmlns:mc="http://schemas.openxmlformats.org/markup-compatibility/2006">
          <mc:Choice Requires="x14">
            <control shapeId="302085" r:id="rId8" name="Button 5">
              <controlPr defaultSize="0" print="0" autoFill="0" autoPict="0" macro="[0]!Sort_Punten_4">
                <anchor moveWithCells="1" sizeWithCells="1">
                  <from>
                    <xdr:col>31</xdr:col>
                    <xdr:colOff>7620</xdr:colOff>
                    <xdr:row>7</xdr:row>
                    <xdr:rowOff>7620</xdr:rowOff>
                  </from>
                  <to>
                    <xdr:col>32</xdr:col>
                    <xdr:colOff>0</xdr:colOff>
                    <xdr:row>7</xdr:row>
                    <xdr:rowOff>182880</xdr:rowOff>
                  </to>
                </anchor>
              </controlPr>
            </control>
          </mc:Choice>
        </mc:AlternateContent>
        <mc:AlternateContent xmlns:mc="http://schemas.openxmlformats.org/markup-compatibility/2006">
          <mc:Choice Requires="x14">
            <control shapeId="302086" r:id="rId9" name="Button 6">
              <controlPr defaultSize="0" print="0" autoFill="0" autoPict="0" macro="[0]!verbergen">
                <anchor moveWithCells="1" sizeWithCells="1">
                  <from>
                    <xdr:col>64</xdr:col>
                    <xdr:colOff>7620</xdr:colOff>
                    <xdr:row>2</xdr:row>
                    <xdr:rowOff>7620</xdr:rowOff>
                  </from>
                  <to>
                    <xdr:col>66</xdr:col>
                    <xdr:colOff>0</xdr:colOff>
                    <xdr:row>4</xdr:row>
                    <xdr:rowOff>0</xdr:rowOff>
                  </to>
                </anchor>
              </controlPr>
            </control>
          </mc:Choice>
        </mc:AlternateContent>
        <mc:AlternateContent xmlns:mc="http://schemas.openxmlformats.org/markup-compatibility/2006">
          <mc:Choice Requires="x14">
            <control shapeId="302087" r:id="rId10" name="Button 7">
              <controlPr defaultSize="0" print="0" autoFill="0" autoPict="0" macro="[0]!Sort_Pl_Punten_1">
                <anchor moveWithCells="1" sizeWithCells="1">
                  <from>
                    <xdr:col>13</xdr:col>
                    <xdr:colOff>7620</xdr:colOff>
                    <xdr:row>6</xdr:row>
                    <xdr:rowOff>152400</xdr:rowOff>
                  </from>
                  <to>
                    <xdr:col>13</xdr:col>
                    <xdr:colOff>251460</xdr:colOff>
                    <xdr:row>8</xdr:row>
                    <xdr:rowOff>0</xdr:rowOff>
                  </to>
                </anchor>
              </controlPr>
            </control>
          </mc:Choice>
        </mc:AlternateContent>
        <mc:AlternateContent xmlns:mc="http://schemas.openxmlformats.org/markup-compatibility/2006">
          <mc:Choice Requires="x14">
            <control shapeId="302088" r:id="rId11" name="Button 8">
              <controlPr defaultSize="0" print="0" autoFill="0" autoPict="0" macro="[0]!Sort_Pl_Punten_2">
                <anchor moveWithCells="1" sizeWithCells="1">
                  <from>
                    <xdr:col>20</xdr:col>
                    <xdr:colOff>190500</xdr:colOff>
                    <xdr:row>7</xdr:row>
                    <xdr:rowOff>7620</xdr:rowOff>
                  </from>
                  <to>
                    <xdr:col>21</xdr:col>
                    <xdr:colOff>251460</xdr:colOff>
                    <xdr:row>8</xdr:row>
                    <xdr:rowOff>0</xdr:rowOff>
                  </to>
                </anchor>
              </controlPr>
            </control>
          </mc:Choice>
        </mc:AlternateContent>
        <mc:AlternateContent xmlns:mc="http://schemas.openxmlformats.org/markup-compatibility/2006">
          <mc:Choice Requires="x14">
            <control shapeId="302089" r:id="rId12" name="Button 9">
              <controlPr defaultSize="0" print="0" autoFill="0" autoPict="0" macro="[0]!Sort_Pl_Punten_3">
                <anchor moveWithCells="1" sizeWithCells="1">
                  <from>
                    <xdr:col>29</xdr:col>
                    <xdr:colOff>0</xdr:colOff>
                    <xdr:row>7</xdr:row>
                    <xdr:rowOff>30480</xdr:rowOff>
                  </from>
                  <to>
                    <xdr:col>30</xdr:col>
                    <xdr:colOff>0</xdr:colOff>
                    <xdr:row>8</xdr:row>
                    <xdr:rowOff>0</xdr:rowOff>
                  </to>
                </anchor>
              </controlPr>
            </control>
          </mc:Choice>
        </mc:AlternateContent>
        <mc:AlternateContent xmlns:mc="http://schemas.openxmlformats.org/markup-compatibility/2006">
          <mc:Choice Requires="x14">
            <control shapeId="302090" r:id="rId13" name="Button 10">
              <controlPr defaultSize="0" print="0" autoFill="0" autoPict="0" macro="[0]!Sort_Pl_Punten_4">
                <anchor moveWithCells="1" sizeWithCells="1">
                  <from>
                    <xdr:col>37</xdr:col>
                    <xdr:colOff>22860</xdr:colOff>
                    <xdr:row>7</xdr:row>
                    <xdr:rowOff>0</xdr:rowOff>
                  </from>
                  <to>
                    <xdr:col>37</xdr:col>
                    <xdr:colOff>236220</xdr:colOff>
                    <xdr:row>7</xdr:row>
                    <xdr:rowOff>312420</xdr:rowOff>
                  </to>
                </anchor>
              </controlPr>
            </control>
          </mc:Choice>
        </mc:AlternateContent>
        <mc:AlternateContent xmlns:mc="http://schemas.openxmlformats.org/markup-compatibility/2006">
          <mc:Choice Requires="x14">
            <control shapeId="302091" r:id="rId14" name="Button 11">
              <controlPr defaultSize="0" print="0" autoFill="0" autoPict="0" macro="[0]!Sort_Beste_Punten">
                <anchor moveWithCells="1" sizeWithCells="1">
                  <from>
                    <xdr:col>57</xdr:col>
                    <xdr:colOff>0</xdr:colOff>
                    <xdr:row>7</xdr:row>
                    <xdr:rowOff>22860</xdr:rowOff>
                  </from>
                  <to>
                    <xdr:col>60</xdr:col>
                    <xdr:colOff>388620</xdr:colOff>
                    <xdr:row>7</xdr:row>
                    <xdr:rowOff>312420</xdr:rowOff>
                  </to>
                </anchor>
              </controlPr>
            </control>
          </mc:Choice>
        </mc:AlternateContent>
        <mc:AlternateContent xmlns:mc="http://schemas.openxmlformats.org/markup-compatibility/2006">
          <mc:Choice Requires="x14">
            <control shapeId="302092" r:id="rId15" name="Button 12">
              <controlPr defaultSize="0" print="0" autoFill="0" autoPict="0" macro="[0]!Sort_Totaal_Punten">
                <anchor moveWithCells="1" sizeWithCells="1">
                  <from>
                    <xdr:col>61</xdr:col>
                    <xdr:colOff>0</xdr:colOff>
                    <xdr:row>7</xdr:row>
                    <xdr:rowOff>30480</xdr:rowOff>
                  </from>
                  <to>
                    <xdr:col>61</xdr:col>
                    <xdr:colOff>0</xdr:colOff>
                    <xdr:row>8</xdr:row>
                    <xdr:rowOff>0</xdr:rowOff>
                  </to>
                </anchor>
              </controlPr>
            </control>
          </mc:Choice>
        </mc:AlternateContent>
        <mc:AlternateContent xmlns:mc="http://schemas.openxmlformats.org/markup-compatibility/2006">
          <mc:Choice Requires="x14">
            <control shapeId="302093" r:id="rId16" name="Button 13">
              <controlPr defaultSize="0" print="0" autoFill="0" autoPict="0" macro="[0]!Sort_Plaatsing">
                <anchor moveWithCells="1" sizeWithCells="1">
                  <from>
                    <xdr:col>0</xdr:col>
                    <xdr:colOff>0</xdr:colOff>
                    <xdr:row>7</xdr:row>
                    <xdr:rowOff>30480</xdr:rowOff>
                  </from>
                  <to>
                    <xdr:col>1</xdr:col>
                    <xdr:colOff>7620</xdr:colOff>
                    <xdr:row>8</xdr:row>
                    <xdr:rowOff>0</xdr:rowOff>
                  </to>
                </anchor>
              </controlPr>
            </control>
          </mc:Choice>
        </mc:AlternateContent>
        <mc:AlternateContent xmlns:mc="http://schemas.openxmlformats.org/markup-compatibility/2006">
          <mc:Choice Requires="x14">
            <control shapeId="302094" r:id="rId17" name="Button 14">
              <controlPr defaultSize="0" print="0" autoFill="0" autoPict="0" macro="[0]!Sort_Punten_5">
                <anchor moveWithCells="1" sizeWithCells="1">
                  <from>
                    <xdr:col>39</xdr:col>
                    <xdr:colOff>7620</xdr:colOff>
                    <xdr:row>7</xdr:row>
                    <xdr:rowOff>7620</xdr:rowOff>
                  </from>
                  <to>
                    <xdr:col>40</xdr:col>
                    <xdr:colOff>0</xdr:colOff>
                    <xdr:row>7</xdr:row>
                    <xdr:rowOff>182880</xdr:rowOff>
                  </to>
                </anchor>
              </controlPr>
            </control>
          </mc:Choice>
        </mc:AlternateContent>
        <mc:AlternateContent xmlns:mc="http://schemas.openxmlformats.org/markup-compatibility/2006">
          <mc:Choice Requires="x14">
            <control shapeId="302095" r:id="rId18" name="Button 15">
              <controlPr defaultSize="0" print="0" autoFill="0" autoPict="0" macro="[0]!Sort_Pl_Punten_5">
                <anchor moveWithCells="1" sizeWithCells="1">
                  <from>
                    <xdr:col>45</xdr:col>
                    <xdr:colOff>7620</xdr:colOff>
                    <xdr:row>7</xdr:row>
                    <xdr:rowOff>7620</xdr:rowOff>
                  </from>
                  <to>
                    <xdr:col>45</xdr:col>
                    <xdr:colOff>251460</xdr:colOff>
                    <xdr:row>8</xdr:row>
                    <xdr:rowOff>0</xdr:rowOff>
                  </to>
                </anchor>
              </controlPr>
            </control>
          </mc:Choice>
        </mc:AlternateContent>
        <mc:AlternateContent xmlns:mc="http://schemas.openxmlformats.org/markup-compatibility/2006">
          <mc:Choice Requires="x14">
            <control shapeId="302096" r:id="rId19" name="Button 16">
              <controlPr defaultSize="0" print="0" autoFill="0" autoPict="0" macro="[0]!Sort_Punten_6">
                <anchor moveWithCells="1" sizeWithCells="1">
                  <from>
                    <xdr:col>47</xdr:col>
                    <xdr:colOff>7620</xdr:colOff>
                    <xdr:row>7</xdr:row>
                    <xdr:rowOff>7620</xdr:rowOff>
                  </from>
                  <to>
                    <xdr:col>48</xdr:col>
                    <xdr:colOff>0</xdr:colOff>
                    <xdr:row>7</xdr:row>
                    <xdr:rowOff>182880</xdr:rowOff>
                  </to>
                </anchor>
              </controlPr>
            </control>
          </mc:Choice>
        </mc:AlternateContent>
        <mc:AlternateContent xmlns:mc="http://schemas.openxmlformats.org/markup-compatibility/2006">
          <mc:Choice Requires="x14">
            <control shapeId="302097" r:id="rId20" name="Button 17">
              <controlPr defaultSize="0" print="0" autoFill="0" autoPict="0" macro="[0]!Sort_Pl_Punten_6">
                <anchor moveWithCells="1" sizeWithCells="1">
                  <from>
                    <xdr:col>53</xdr:col>
                    <xdr:colOff>22860</xdr:colOff>
                    <xdr:row>7</xdr:row>
                    <xdr:rowOff>7620</xdr:rowOff>
                  </from>
                  <to>
                    <xdr:col>53</xdr:col>
                    <xdr:colOff>251460</xdr:colOff>
                    <xdr:row>8</xdr:row>
                    <xdr:rowOff>0</xdr:rowOff>
                  </to>
                </anchor>
              </controlPr>
            </control>
          </mc:Choice>
        </mc:AlternateContent>
        <mc:AlternateContent xmlns:mc="http://schemas.openxmlformats.org/markup-compatibility/2006">
          <mc:Choice Requires="x14">
            <control shapeId="302098" r:id="rId21" name="Button 18">
              <controlPr defaultSize="0" print="0" autoFill="0" autoPict="0" macro="[0]!Verberg_Ex_Aequo_1">
                <anchor moveWithCells="1" sizeWithCells="1">
                  <from>
                    <xdr:col>10</xdr:col>
                    <xdr:colOff>22860</xdr:colOff>
                    <xdr:row>7</xdr:row>
                    <xdr:rowOff>7620</xdr:rowOff>
                  </from>
                  <to>
                    <xdr:col>11</xdr:col>
                    <xdr:colOff>190500</xdr:colOff>
                    <xdr:row>8</xdr:row>
                    <xdr:rowOff>0</xdr:rowOff>
                  </to>
                </anchor>
              </controlPr>
            </control>
          </mc:Choice>
        </mc:AlternateContent>
        <mc:AlternateContent xmlns:mc="http://schemas.openxmlformats.org/markup-compatibility/2006">
          <mc:Choice Requires="x14">
            <control shapeId="302099" r:id="rId22" name="Button 19">
              <controlPr defaultSize="0" print="0" autoFill="0" autoPict="0" macro="[0]!Verberg_Ex_Aequo_2">
                <anchor moveWithCells="1" sizeWithCells="1">
                  <from>
                    <xdr:col>18</xdr:col>
                    <xdr:colOff>22860</xdr:colOff>
                    <xdr:row>7</xdr:row>
                    <xdr:rowOff>7620</xdr:rowOff>
                  </from>
                  <to>
                    <xdr:col>19</xdr:col>
                    <xdr:colOff>190500</xdr:colOff>
                    <xdr:row>8</xdr:row>
                    <xdr:rowOff>0</xdr:rowOff>
                  </to>
                </anchor>
              </controlPr>
            </control>
          </mc:Choice>
        </mc:AlternateContent>
        <mc:AlternateContent xmlns:mc="http://schemas.openxmlformats.org/markup-compatibility/2006">
          <mc:Choice Requires="x14">
            <control shapeId="302100" r:id="rId23" name="Button 20">
              <controlPr defaultSize="0" print="0" autoFill="0" autoPict="0" macro="[0]!Verberg_Ex_Aequo_3">
                <anchor moveWithCells="1" sizeWithCells="1">
                  <from>
                    <xdr:col>26</xdr:col>
                    <xdr:colOff>45720</xdr:colOff>
                    <xdr:row>7</xdr:row>
                    <xdr:rowOff>7620</xdr:rowOff>
                  </from>
                  <to>
                    <xdr:col>27</xdr:col>
                    <xdr:colOff>220980</xdr:colOff>
                    <xdr:row>7</xdr:row>
                    <xdr:rowOff>304800</xdr:rowOff>
                  </to>
                </anchor>
              </controlPr>
            </control>
          </mc:Choice>
        </mc:AlternateContent>
        <mc:AlternateContent xmlns:mc="http://schemas.openxmlformats.org/markup-compatibility/2006">
          <mc:Choice Requires="x14">
            <control shapeId="302101" r:id="rId24" name="Button 21">
              <controlPr defaultSize="0" print="0" autoFill="0" autoPict="0" macro="[0]!Verberg_Ex_Aequo_4">
                <anchor moveWithCells="1" sizeWithCells="1">
                  <from>
                    <xdr:col>30</xdr:col>
                    <xdr:colOff>0</xdr:colOff>
                    <xdr:row>7</xdr:row>
                    <xdr:rowOff>0</xdr:rowOff>
                  </from>
                  <to>
                    <xdr:col>35</xdr:col>
                    <xdr:colOff>198120</xdr:colOff>
                    <xdr:row>7</xdr:row>
                    <xdr:rowOff>312420</xdr:rowOff>
                  </to>
                </anchor>
              </controlPr>
            </control>
          </mc:Choice>
        </mc:AlternateContent>
        <mc:AlternateContent xmlns:mc="http://schemas.openxmlformats.org/markup-compatibility/2006">
          <mc:Choice Requires="x14">
            <control shapeId="302102" r:id="rId25" name="Button 22">
              <controlPr defaultSize="0" print="0" autoFill="0" autoPict="0" macro="[0]!Verberg_Ex_Aequo_5">
                <anchor moveWithCells="1" sizeWithCells="1">
                  <from>
                    <xdr:col>38</xdr:col>
                    <xdr:colOff>0</xdr:colOff>
                    <xdr:row>7</xdr:row>
                    <xdr:rowOff>7620</xdr:rowOff>
                  </from>
                  <to>
                    <xdr:col>38</xdr:col>
                    <xdr:colOff>0</xdr:colOff>
                    <xdr:row>8</xdr:row>
                    <xdr:rowOff>0</xdr:rowOff>
                  </to>
                </anchor>
              </controlPr>
            </control>
          </mc:Choice>
        </mc:AlternateContent>
        <mc:AlternateContent xmlns:mc="http://schemas.openxmlformats.org/markup-compatibility/2006">
          <mc:Choice Requires="x14">
            <control shapeId="302103" r:id="rId26" name="Button 23">
              <controlPr defaultSize="0" print="0" autoFill="0" autoPict="0" macro="[0]!Verberg_Ex_Aequo_6">
                <anchor moveWithCells="1" sizeWithCells="1">
                  <from>
                    <xdr:col>46</xdr:col>
                    <xdr:colOff>0</xdr:colOff>
                    <xdr:row>7</xdr:row>
                    <xdr:rowOff>0</xdr:rowOff>
                  </from>
                  <to>
                    <xdr:col>46</xdr:col>
                    <xdr:colOff>0</xdr:colOff>
                    <xdr:row>7</xdr:row>
                    <xdr:rowOff>312420</xdr:rowOff>
                  </to>
                </anchor>
              </controlPr>
            </control>
          </mc:Choice>
        </mc:AlternateContent>
        <mc:AlternateContent xmlns:mc="http://schemas.openxmlformats.org/markup-compatibility/2006">
          <mc:Choice Requires="x14">
            <control shapeId="302104" r:id="rId27" name="Button 24">
              <controlPr defaultSize="0" print="0" autoFill="0" autoPict="0" macro="[0]!Sort_Naam">
                <anchor moveWithCells="1" sizeWithCells="1">
                  <from>
                    <xdr:col>2</xdr:col>
                    <xdr:colOff>0</xdr:colOff>
                    <xdr:row>7</xdr:row>
                    <xdr:rowOff>7620</xdr:rowOff>
                  </from>
                  <to>
                    <xdr:col>3</xdr:col>
                    <xdr:colOff>0</xdr:colOff>
                    <xdr:row>7</xdr:row>
                    <xdr:rowOff>190500</xdr:rowOff>
                  </to>
                </anchor>
              </controlPr>
            </control>
          </mc:Choice>
        </mc:AlternateContent>
        <mc:AlternateContent xmlns:mc="http://schemas.openxmlformats.org/markup-compatibility/2006">
          <mc:Choice Requires="x14">
            <control shapeId="302105" r:id="rId28" name="Button 25">
              <controlPr defaultSize="0" print="0" autoFill="0" autoPict="0" macro="[0]!Verberg_Ex_Aequo_5">
                <anchor moveWithCells="1" sizeWithCells="1">
                  <from>
                    <xdr:col>38</xdr:col>
                    <xdr:colOff>0</xdr:colOff>
                    <xdr:row>7</xdr:row>
                    <xdr:rowOff>0</xdr:rowOff>
                  </from>
                  <to>
                    <xdr:col>43</xdr:col>
                    <xdr:colOff>198120</xdr:colOff>
                    <xdr:row>7</xdr:row>
                    <xdr:rowOff>312420</xdr:rowOff>
                  </to>
                </anchor>
              </controlPr>
            </control>
          </mc:Choice>
        </mc:AlternateContent>
        <mc:AlternateContent xmlns:mc="http://schemas.openxmlformats.org/markup-compatibility/2006">
          <mc:Choice Requires="x14">
            <control shapeId="302106" r:id="rId29" name="Button 26">
              <controlPr defaultSize="0" print="0" autoFill="0" autoPict="0" macro="[0]!Verberg_Ex_Aequo_6">
                <anchor moveWithCells="1" sizeWithCells="1">
                  <from>
                    <xdr:col>46</xdr:col>
                    <xdr:colOff>0</xdr:colOff>
                    <xdr:row>7</xdr:row>
                    <xdr:rowOff>0</xdr:rowOff>
                  </from>
                  <to>
                    <xdr:col>51</xdr:col>
                    <xdr:colOff>198120</xdr:colOff>
                    <xdr:row>7</xdr:row>
                    <xdr:rowOff>312420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30"/>
  <dimension ref="A1:BN8"/>
  <sheetViews>
    <sheetView workbookViewId="0">
      <pane xSplit="5" ySplit="8" topLeftCell="F9" activePane="bottomRight" state="frozen"/>
      <selection activeCell="B9" sqref="B9"/>
      <selection pane="topRight" activeCell="B9" sqref="B9"/>
      <selection pane="bottomLeft" activeCell="B9" sqref="B9"/>
      <selection pane="bottomRight" activeCell="BL4" sqref="BL4"/>
    </sheetView>
  </sheetViews>
  <sheetFormatPr defaultColWidth="9.109375" defaultRowHeight="13.2" x14ac:dyDescent="0.25"/>
  <cols>
    <col min="1" max="1" width="3.33203125" style="1" bestFit="1" customWidth="1"/>
    <col min="2" max="2" width="10.109375" style="1" customWidth="1"/>
    <col min="3" max="4" width="22.6640625" style="1" customWidth="1"/>
    <col min="5" max="5" width="4.109375" style="1" customWidth="1"/>
    <col min="6" max="6" width="18.6640625" style="1" customWidth="1"/>
    <col min="7" max="7" width="2.6640625" style="59" customWidth="1"/>
    <col min="8" max="8" width="5.6640625" style="59" customWidth="1"/>
    <col min="9" max="9" width="5.6640625" style="59" hidden="1" customWidth="1"/>
    <col min="10" max="10" width="5.6640625" style="60" hidden="1" customWidth="1"/>
    <col min="11" max="12" width="3.6640625" style="59" customWidth="1"/>
    <col min="13" max="13" width="3" style="59" customWidth="1"/>
    <col min="14" max="14" width="3.88671875" style="61" customWidth="1"/>
    <col min="15" max="15" width="2.6640625" style="62" customWidth="1"/>
    <col min="16" max="16" width="5.6640625" style="62" customWidth="1"/>
    <col min="17" max="17" width="5.6640625" style="62" hidden="1" customWidth="1"/>
    <col min="18" max="18" width="5.6640625" style="63" hidden="1" customWidth="1"/>
    <col min="19" max="20" width="3.6640625" style="62" customWidth="1"/>
    <col min="21" max="21" width="3" style="62" customWidth="1"/>
    <col min="22" max="22" width="3.88671875" style="64" customWidth="1"/>
    <col min="23" max="23" width="2.6640625" style="65" customWidth="1"/>
    <col min="24" max="24" width="5.6640625" style="65" customWidth="1"/>
    <col min="25" max="25" width="5.6640625" style="65" hidden="1" customWidth="1"/>
    <col min="26" max="26" width="5.6640625" style="66" hidden="1" customWidth="1"/>
    <col min="27" max="28" width="3.6640625" style="65" customWidth="1"/>
    <col min="29" max="29" width="3" style="65" customWidth="1"/>
    <col min="30" max="30" width="3.88671875" style="67" customWidth="1"/>
    <col min="31" max="31" width="2.6640625" style="62" hidden="1" customWidth="1"/>
    <col min="32" max="33" width="5.6640625" style="62" hidden="1" customWidth="1"/>
    <col min="34" max="34" width="5.6640625" style="63" hidden="1" customWidth="1"/>
    <col min="35" max="36" width="3.6640625" style="62" hidden="1" customWidth="1"/>
    <col min="37" max="37" width="3" style="62" hidden="1" customWidth="1"/>
    <col min="38" max="38" width="3.88671875" style="64" hidden="1" customWidth="1"/>
    <col min="39" max="39" width="2.6640625" style="65" hidden="1" customWidth="1"/>
    <col min="40" max="41" width="5.6640625" style="65" hidden="1" customWidth="1"/>
    <col min="42" max="42" width="5.6640625" style="66" hidden="1" customWidth="1"/>
    <col min="43" max="44" width="3.6640625" style="65" hidden="1" customWidth="1"/>
    <col min="45" max="45" width="3" style="65" hidden="1" customWidth="1"/>
    <col min="46" max="46" width="3.88671875" style="67" hidden="1" customWidth="1"/>
    <col min="47" max="47" width="2.6640625" style="62" hidden="1" customWidth="1"/>
    <col min="48" max="49" width="5.6640625" style="62" hidden="1" customWidth="1"/>
    <col min="50" max="50" width="5.6640625" style="63" hidden="1" customWidth="1"/>
    <col min="51" max="52" width="3.6640625" style="62" hidden="1" customWidth="1"/>
    <col min="53" max="53" width="3" style="62" hidden="1" customWidth="1"/>
    <col min="54" max="54" width="3.88671875" style="62" hidden="1" customWidth="1"/>
    <col min="55" max="55" width="5.33203125" customWidth="1"/>
    <col min="56" max="56" width="6.109375" hidden="1" customWidth="1"/>
    <col min="57" max="57" width="5.33203125" customWidth="1"/>
    <col min="58" max="58" width="5.33203125" hidden="1" customWidth="1"/>
    <col min="59" max="60" width="6" hidden="1" customWidth="1"/>
    <col min="61" max="61" width="6" customWidth="1"/>
    <col min="62" max="62" width="6" hidden="1" customWidth="1"/>
    <col min="63" max="63" width="4" style="1" customWidth="1"/>
    <col min="64" max="64" width="4.88671875" style="1" customWidth="1"/>
    <col min="65" max="65" width="4.88671875" style="1" hidden="1" customWidth="1"/>
    <col min="66" max="66" width="17.33203125" style="1" customWidth="1"/>
  </cols>
  <sheetData>
    <row r="1" spans="1:66" x14ac:dyDescent="0.25">
      <c r="A1" s="89" t="s">
        <v>8</v>
      </c>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c r="AE1" s="90"/>
      <c r="AF1" s="90"/>
      <c r="AG1" s="90"/>
      <c r="AH1" s="90"/>
      <c r="AI1" s="90"/>
      <c r="AJ1" s="90"/>
      <c r="AK1" s="90"/>
      <c r="AL1" s="90"/>
      <c r="AM1" s="90"/>
      <c r="AN1" s="90"/>
      <c r="AO1" s="90"/>
      <c r="AP1" s="90"/>
      <c r="AQ1" s="90"/>
      <c r="AR1" s="90"/>
      <c r="AS1" s="90"/>
      <c r="AT1" s="90"/>
      <c r="AU1" s="90"/>
      <c r="AV1" s="90"/>
      <c r="AW1" s="90"/>
      <c r="AX1" s="90"/>
      <c r="AY1" s="90"/>
      <c r="AZ1" s="90"/>
      <c r="BA1" s="90"/>
      <c r="BB1" s="90"/>
      <c r="BC1" s="90"/>
      <c r="BD1" s="90"/>
      <c r="BE1" s="90"/>
      <c r="BF1" s="90"/>
      <c r="BG1" s="90"/>
      <c r="BH1" s="90"/>
      <c r="BI1" s="90"/>
      <c r="BJ1" s="90"/>
      <c r="BK1" s="90"/>
      <c r="BL1" s="90"/>
      <c r="BM1" s="90"/>
      <c r="BN1" s="91"/>
    </row>
    <row r="2" spans="1:66" ht="12.75" hidden="1" customHeight="1" x14ac:dyDescent="0.25">
      <c r="A2" s="7"/>
      <c r="B2" s="7"/>
      <c r="C2" s="7">
        <v>1</v>
      </c>
      <c r="D2" s="7">
        <f>FLOOR((C2+3)/4,1)</f>
        <v>1</v>
      </c>
      <c r="E2" s="7"/>
      <c r="F2" s="7"/>
      <c r="G2" s="58">
        <v>192</v>
      </c>
      <c r="H2" s="58">
        <v>192</v>
      </c>
      <c r="I2" s="60">
        <v>190</v>
      </c>
      <c r="J2" s="60">
        <f>H2+I2</f>
        <v>382</v>
      </c>
      <c r="K2" s="60"/>
      <c r="L2" s="60"/>
      <c r="M2" s="60"/>
      <c r="N2" s="70">
        <v>1</v>
      </c>
      <c r="O2" s="63">
        <v>193</v>
      </c>
      <c r="P2" s="63">
        <v>193</v>
      </c>
      <c r="Q2" s="63">
        <v>193</v>
      </c>
      <c r="R2" s="63">
        <f>P2+Q2</f>
        <v>386</v>
      </c>
      <c r="S2" s="63"/>
      <c r="T2" s="63"/>
      <c r="U2" s="63"/>
      <c r="V2" s="71">
        <v>2</v>
      </c>
      <c r="W2" s="66">
        <v>198</v>
      </c>
      <c r="X2" s="66">
        <v>198</v>
      </c>
      <c r="Y2" s="66">
        <v>198</v>
      </c>
      <c r="Z2" s="66">
        <f>X2+Y2</f>
        <v>396</v>
      </c>
      <c r="AA2" s="66"/>
      <c r="AB2" s="66"/>
      <c r="AC2" s="66"/>
      <c r="AD2" s="72">
        <v>3</v>
      </c>
      <c r="AE2" s="63">
        <v>177</v>
      </c>
      <c r="AF2" s="63">
        <v>177</v>
      </c>
      <c r="AG2" s="63">
        <v>177</v>
      </c>
      <c r="AH2" s="63">
        <f>AF2+AG2</f>
        <v>354</v>
      </c>
      <c r="AI2" s="63"/>
      <c r="AJ2" s="63"/>
      <c r="AK2" s="63"/>
      <c r="AL2" s="71">
        <v>4</v>
      </c>
      <c r="AM2" s="66">
        <v>178</v>
      </c>
      <c r="AN2" s="66">
        <v>178</v>
      </c>
      <c r="AO2" s="66">
        <v>178</v>
      </c>
      <c r="AP2" s="66">
        <f>AN2+AO2</f>
        <v>356</v>
      </c>
      <c r="AQ2" s="66"/>
      <c r="AR2" s="66"/>
      <c r="AS2" s="66"/>
      <c r="AT2" s="72">
        <v>5</v>
      </c>
      <c r="AU2" s="63">
        <v>179</v>
      </c>
      <c r="AV2" s="63">
        <v>179</v>
      </c>
      <c r="AW2" s="63">
        <v>179</v>
      </c>
      <c r="AX2" s="63">
        <f>AV2+AW2</f>
        <v>358</v>
      </c>
      <c r="AY2" s="63"/>
      <c r="AZ2" s="63"/>
      <c r="BA2" s="63"/>
      <c r="BB2" s="63">
        <v>6</v>
      </c>
      <c r="BC2">
        <f>N2+V2+AD2+AL2+AT2+BB2</f>
        <v>21</v>
      </c>
      <c r="BD2">
        <f>J2+R2+Z2+AH2+AP2+AX2</f>
        <v>2232</v>
      </c>
      <c r="BE2" s="31">
        <f>IF($O$4&gt;0,(LARGE(($N2,$V2,$AD2,$AL2,$AT2,$BB2),1)),"0")</f>
        <v>6</v>
      </c>
      <c r="BF2" s="31">
        <f>IF($O$4&gt;0,(LARGE(($N2,$V2,$AD2,$AL2,$AT2,$BB2),2)),"0")</f>
        <v>5</v>
      </c>
      <c r="BG2">
        <v>354</v>
      </c>
      <c r="BH2">
        <v>354</v>
      </c>
      <c r="BI2" s="31">
        <f>BC2-BE2-BF2</f>
        <v>10</v>
      </c>
      <c r="BJ2">
        <f>BD2-BG2-BH2</f>
        <v>1524</v>
      </c>
      <c r="BK2"/>
      <c r="BL2"/>
      <c r="BM2"/>
      <c r="BN2"/>
    </row>
    <row r="3" spans="1:66" x14ac:dyDescent="0.25">
      <c r="A3" s="92" t="s">
        <v>9</v>
      </c>
      <c r="B3" s="93"/>
      <c r="C3" s="94" t="str">
        <f>Instellingen!B3</f>
        <v>Zuid- West Veluwe</v>
      </c>
      <c r="D3" s="95"/>
      <c r="E3" s="96"/>
      <c r="F3" s="92"/>
      <c r="G3" s="97"/>
      <c r="H3" s="97"/>
      <c r="I3" s="97"/>
      <c r="J3" s="97"/>
      <c r="K3" s="97"/>
      <c r="L3" s="97"/>
      <c r="M3" s="97"/>
      <c r="N3" s="93"/>
      <c r="O3" s="94"/>
      <c r="P3" s="95"/>
      <c r="Q3" s="95"/>
      <c r="R3" s="95"/>
      <c r="S3" s="95"/>
      <c r="T3" s="95"/>
      <c r="U3" s="95"/>
      <c r="V3" s="96"/>
      <c r="W3" s="132"/>
      <c r="X3" s="133"/>
      <c r="Y3" s="133"/>
      <c r="Z3" s="133"/>
      <c r="AA3" s="133"/>
      <c r="AB3" s="133"/>
      <c r="AC3" s="133"/>
      <c r="AD3" s="133"/>
      <c r="AE3" s="133"/>
      <c r="AF3" s="133"/>
      <c r="AG3" s="133"/>
      <c r="AH3" s="133"/>
      <c r="AI3" s="133"/>
      <c r="AJ3" s="133"/>
      <c r="AK3" s="133"/>
      <c r="AL3" s="133"/>
      <c r="AM3" s="133"/>
      <c r="AN3" s="133"/>
      <c r="AO3" s="133"/>
      <c r="AP3" s="133"/>
      <c r="AQ3" s="133"/>
      <c r="AR3" s="133"/>
      <c r="AS3" s="133"/>
      <c r="AT3" s="133"/>
      <c r="AU3" s="133"/>
      <c r="AV3" s="133"/>
      <c r="AW3" s="133"/>
      <c r="AX3" s="133"/>
      <c r="AY3" s="133"/>
      <c r="AZ3" s="133"/>
      <c r="BA3" s="133"/>
      <c r="BB3" s="134"/>
      <c r="BC3" s="92" t="s">
        <v>41</v>
      </c>
      <c r="BD3" s="97"/>
      <c r="BE3" s="97"/>
      <c r="BF3" s="97"/>
      <c r="BG3" s="97"/>
      <c r="BH3" s="97"/>
      <c r="BI3" s="97"/>
      <c r="BJ3" s="97"/>
      <c r="BK3" s="93"/>
      <c r="BL3" s="19">
        <f>Instellingen!B6</f>
        <v>3</v>
      </c>
      <c r="BM3" s="74"/>
      <c r="BN3" s="101"/>
    </row>
    <row r="4" spans="1:66" x14ac:dyDescent="0.25">
      <c r="A4" s="92" t="s">
        <v>10</v>
      </c>
      <c r="B4" s="93"/>
      <c r="C4" s="110" t="s">
        <v>51</v>
      </c>
      <c r="D4" s="95"/>
      <c r="E4" s="96"/>
      <c r="F4" s="92" t="s">
        <v>72</v>
      </c>
      <c r="G4" s="97"/>
      <c r="H4" s="97"/>
      <c r="I4" s="97"/>
      <c r="J4" s="97"/>
      <c r="K4" s="97"/>
      <c r="L4" s="97"/>
      <c r="M4" s="97"/>
      <c r="N4" s="93"/>
      <c r="O4" s="94">
        <f>Instellingen!B7</f>
        <v>1</v>
      </c>
      <c r="P4" s="95"/>
      <c r="Q4" s="95"/>
      <c r="R4" s="95"/>
      <c r="S4" s="95"/>
      <c r="T4" s="95"/>
      <c r="U4" s="95"/>
      <c r="V4" s="96"/>
      <c r="W4" s="135"/>
      <c r="X4" s="136"/>
      <c r="Y4" s="136"/>
      <c r="Z4" s="136"/>
      <c r="AA4" s="136"/>
      <c r="AB4" s="136"/>
      <c r="AC4" s="136"/>
      <c r="AD4" s="136"/>
      <c r="AE4" s="136"/>
      <c r="AF4" s="136"/>
      <c r="AG4" s="136"/>
      <c r="AH4" s="136"/>
      <c r="AI4" s="136"/>
      <c r="AJ4" s="136"/>
      <c r="AK4" s="136"/>
      <c r="AL4" s="136"/>
      <c r="AM4" s="136"/>
      <c r="AN4" s="136"/>
      <c r="AO4" s="136"/>
      <c r="AP4" s="136"/>
      <c r="AQ4" s="136"/>
      <c r="AR4" s="136"/>
      <c r="AS4" s="136"/>
      <c r="AT4" s="136"/>
      <c r="AU4" s="136"/>
      <c r="AV4" s="136"/>
      <c r="AW4" s="136"/>
      <c r="AX4" s="136"/>
      <c r="AY4" s="136"/>
      <c r="AZ4" s="136"/>
      <c r="BA4" s="136"/>
      <c r="BB4" s="137"/>
      <c r="BC4" s="92"/>
      <c r="BD4" s="97"/>
      <c r="BE4" s="97"/>
      <c r="BF4" s="97"/>
      <c r="BG4" s="97"/>
      <c r="BH4" s="97"/>
      <c r="BI4" s="97"/>
      <c r="BJ4" s="97"/>
      <c r="BK4" s="93"/>
      <c r="BL4" s="19"/>
      <c r="BM4" s="75"/>
      <c r="BN4" s="104"/>
    </row>
    <row r="5" spans="1:66" x14ac:dyDescent="0.25">
      <c r="A5" s="92" t="s">
        <v>11</v>
      </c>
      <c r="B5" s="93"/>
      <c r="C5" s="94"/>
      <c r="D5" s="95"/>
      <c r="E5" s="96"/>
      <c r="F5" s="92" t="s">
        <v>12</v>
      </c>
      <c r="G5" s="97"/>
      <c r="H5" s="97"/>
      <c r="I5" s="97"/>
      <c r="J5" s="97"/>
      <c r="K5" s="97"/>
      <c r="L5" s="97"/>
      <c r="M5" s="97"/>
      <c r="N5" s="93"/>
      <c r="O5" s="94">
        <f>Instellingen!B5</f>
        <v>99</v>
      </c>
      <c r="P5" s="95"/>
      <c r="Q5" s="95"/>
      <c r="R5" s="95"/>
      <c r="S5" s="95"/>
      <c r="T5" s="95"/>
      <c r="U5" s="95"/>
      <c r="V5" s="96"/>
      <c r="W5" s="138"/>
      <c r="X5" s="139"/>
      <c r="Y5" s="139"/>
      <c r="Z5" s="139"/>
      <c r="AA5" s="139"/>
      <c r="AB5" s="139"/>
      <c r="AC5" s="139"/>
      <c r="AD5" s="139"/>
      <c r="AE5" s="139"/>
      <c r="AF5" s="139"/>
      <c r="AG5" s="139"/>
      <c r="AH5" s="139"/>
      <c r="AI5" s="139"/>
      <c r="AJ5" s="139"/>
      <c r="AK5" s="139"/>
      <c r="AL5" s="139"/>
      <c r="AM5" s="139"/>
      <c r="AN5" s="139"/>
      <c r="AO5" s="139"/>
      <c r="AP5" s="139"/>
      <c r="AQ5" s="139"/>
      <c r="AR5" s="139"/>
      <c r="AS5" s="139"/>
      <c r="AT5" s="139"/>
      <c r="AU5" s="139"/>
      <c r="AV5" s="139"/>
      <c r="AW5" s="139"/>
      <c r="AX5" s="139"/>
      <c r="AY5" s="139"/>
      <c r="AZ5" s="139"/>
      <c r="BA5" s="139"/>
      <c r="BB5" s="140"/>
      <c r="BC5" s="92"/>
      <c r="BD5" s="97"/>
      <c r="BE5" s="97"/>
      <c r="BF5" s="97"/>
      <c r="BG5" s="97"/>
      <c r="BH5" s="97"/>
      <c r="BI5" s="97"/>
      <c r="BJ5" s="97"/>
      <c r="BK5" s="93"/>
      <c r="BL5" s="19"/>
      <c r="BM5" s="75"/>
      <c r="BN5" s="104"/>
    </row>
    <row r="6" spans="1:66" ht="12.75" customHeight="1" x14ac:dyDescent="0.25">
      <c r="A6" s="127"/>
      <c r="B6" s="128"/>
      <c r="C6" s="128"/>
      <c r="D6" s="128"/>
      <c r="E6" s="129"/>
      <c r="F6" s="57" t="s">
        <v>14</v>
      </c>
      <c r="G6" s="115" t="str">
        <f>Instellingen!B36</f>
        <v>voorthuizen/ Veluweruiters</v>
      </c>
      <c r="H6" s="116"/>
      <c r="I6" s="116"/>
      <c r="J6" s="116"/>
      <c r="K6" s="116"/>
      <c r="L6" s="116"/>
      <c r="M6" s="116"/>
      <c r="N6" s="117"/>
      <c r="O6" s="118" t="str">
        <f>Instellingen!B37</f>
        <v>Ermelo/ Veluws Ros</v>
      </c>
      <c r="P6" s="119"/>
      <c r="Q6" s="119"/>
      <c r="R6" s="119"/>
      <c r="S6" s="119"/>
      <c r="T6" s="119"/>
      <c r="U6" s="119"/>
      <c r="V6" s="120"/>
      <c r="W6" s="121" t="str">
        <f>Instellingen!B38</f>
        <v>Scherpenzeel/ Willaerruiters</v>
      </c>
      <c r="X6" s="122"/>
      <c r="Y6" s="122"/>
      <c r="Z6" s="122"/>
      <c r="AA6" s="122"/>
      <c r="AB6" s="122"/>
      <c r="AC6" s="122"/>
      <c r="AD6" s="123"/>
      <c r="AE6" s="118">
        <f>Instellingen!B39</f>
        <v>0</v>
      </c>
      <c r="AF6" s="119"/>
      <c r="AG6" s="119"/>
      <c r="AH6" s="119"/>
      <c r="AI6" s="119"/>
      <c r="AJ6" s="119"/>
      <c r="AK6" s="119"/>
      <c r="AL6" s="120"/>
      <c r="AM6" s="121">
        <f>Instellingen!B40</f>
        <v>0</v>
      </c>
      <c r="AN6" s="122"/>
      <c r="AO6" s="122"/>
      <c r="AP6" s="122"/>
      <c r="AQ6" s="122"/>
      <c r="AR6" s="122"/>
      <c r="AS6" s="122"/>
      <c r="AT6" s="123"/>
      <c r="AU6" s="118">
        <f>Instellingen!B41</f>
        <v>0</v>
      </c>
      <c r="AV6" s="119"/>
      <c r="AW6" s="119"/>
      <c r="AX6" s="119"/>
      <c r="AY6" s="119"/>
      <c r="AZ6" s="119"/>
      <c r="BA6" s="119"/>
      <c r="BB6" s="120"/>
      <c r="BC6" s="92" t="s">
        <v>34</v>
      </c>
      <c r="BD6" s="97"/>
      <c r="BE6" s="97"/>
      <c r="BF6" s="97"/>
      <c r="BG6" s="97"/>
      <c r="BH6" s="93"/>
      <c r="BI6" s="35"/>
      <c r="BJ6" s="56"/>
      <c r="BK6" s="36"/>
      <c r="BL6" s="73"/>
      <c r="BM6" s="75"/>
      <c r="BN6" s="104"/>
    </row>
    <row r="7" spans="1:66" ht="12.75" customHeight="1" x14ac:dyDescent="0.25">
      <c r="A7" s="130"/>
      <c r="B7" s="130"/>
      <c r="C7" s="130"/>
      <c r="D7" s="130"/>
      <c r="E7" s="131"/>
      <c r="F7" s="57" t="s">
        <v>15</v>
      </c>
      <c r="G7" s="124" t="str">
        <f>Instellingen!C36</f>
        <v>24/25-10-2024</v>
      </c>
      <c r="H7" s="116"/>
      <c r="I7" s="116"/>
      <c r="J7" s="116"/>
      <c r="K7" s="116"/>
      <c r="L7" s="116"/>
      <c r="M7" s="116"/>
      <c r="N7" s="117"/>
      <c r="O7" s="118" t="str">
        <f>Instellingen!C37</f>
        <v>22/23-11-2024</v>
      </c>
      <c r="P7" s="119"/>
      <c r="Q7" s="119"/>
      <c r="R7" s="119"/>
      <c r="S7" s="119"/>
      <c r="T7" s="119"/>
      <c r="U7" s="119"/>
      <c r="V7" s="120"/>
      <c r="W7" s="121" t="str">
        <f>Instellingen!C38</f>
        <v>20/21-12-2024</v>
      </c>
      <c r="X7" s="122"/>
      <c r="Y7" s="122"/>
      <c r="Z7" s="122"/>
      <c r="AA7" s="122"/>
      <c r="AB7" s="122"/>
      <c r="AC7" s="122"/>
      <c r="AD7" s="123"/>
      <c r="AE7" s="118" t="str">
        <f>Instellingen!C39</f>
        <v xml:space="preserve"> </v>
      </c>
      <c r="AF7" s="119"/>
      <c r="AG7" s="119"/>
      <c r="AH7" s="119"/>
      <c r="AI7" s="119"/>
      <c r="AJ7" s="119"/>
      <c r="AK7" s="119"/>
      <c r="AL7" s="120"/>
      <c r="AM7" s="121" t="str">
        <f>Instellingen!C40</f>
        <v xml:space="preserve"> </v>
      </c>
      <c r="AN7" s="122"/>
      <c r="AO7" s="122"/>
      <c r="AP7" s="122"/>
      <c r="AQ7" s="122"/>
      <c r="AR7" s="122"/>
      <c r="AS7" s="122"/>
      <c r="AT7" s="123"/>
      <c r="AU7" s="118" t="str">
        <f>Instellingen!C41</f>
        <v xml:space="preserve"> </v>
      </c>
      <c r="AV7" s="119"/>
      <c r="AW7" s="119"/>
      <c r="AX7" s="119"/>
      <c r="AY7" s="119"/>
      <c r="AZ7" s="119"/>
      <c r="BA7" s="119"/>
      <c r="BB7" s="120"/>
      <c r="BC7" s="68" t="s">
        <v>71</v>
      </c>
      <c r="BD7" s="3" t="s">
        <v>71</v>
      </c>
      <c r="BE7" s="8" t="s">
        <v>69</v>
      </c>
      <c r="BF7" s="8" t="s">
        <v>69</v>
      </c>
      <c r="BG7" s="8" t="s">
        <v>69</v>
      </c>
      <c r="BH7" s="8" t="s">
        <v>69</v>
      </c>
      <c r="BI7" s="30" t="s">
        <v>70</v>
      </c>
      <c r="BJ7" s="28" t="s">
        <v>70</v>
      </c>
      <c r="BK7" s="9"/>
      <c r="BL7" s="3"/>
      <c r="BM7" s="76"/>
      <c r="BN7" s="107"/>
    </row>
    <row r="8" spans="1:66" ht="25.5" customHeight="1" x14ac:dyDescent="0.25">
      <c r="A8" s="2" t="s">
        <v>19</v>
      </c>
      <c r="B8" s="2" t="s">
        <v>7</v>
      </c>
      <c r="C8" s="2" t="s">
        <v>0</v>
      </c>
      <c r="D8" s="2" t="s">
        <v>1</v>
      </c>
      <c r="E8" s="2" t="s">
        <v>100</v>
      </c>
      <c r="F8" s="57" t="s">
        <v>3</v>
      </c>
      <c r="G8" s="5" t="s">
        <v>95</v>
      </c>
      <c r="H8" s="5" t="s">
        <v>38</v>
      </c>
      <c r="I8" s="5" t="s">
        <v>36</v>
      </c>
      <c r="J8" s="5" t="s">
        <v>37</v>
      </c>
      <c r="K8" s="5" t="s">
        <v>73</v>
      </c>
      <c r="L8" s="5" t="s">
        <v>74</v>
      </c>
      <c r="M8" s="2" t="s">
        <v>5</v>
      </c>
      <c r="N8" s="57" t="s">
        <v>16</v>
      </c>
      <c r="O8" s="5" t="s">
        <v>95</v>
      </c>
      <c r="P8" s="5" t="s">
        <v>38</v>
      </c>
      <c r="Q8" s="5" t="s">
        <v>36</v>
      </c>
      <c r="R8" s="5" t="s">
        <v>39</v>
      </c>
      <c r="S8" s="5" t="s">
        <v>73</v>
      </c>
      <c r="T8" s="5" t="s">
        <v>74</v>
      </c>
      <c r="U8" s="2" t="s">
        <v>5</v>
      </c>
      <c r="V8" s="57" t="s">
        <v>16</v>
      </c>
      <c r="W8" s="5" t="s">
        <v>95</v>
      </c>
      <c r="X8" s="5" t="s">
        <v>38</v>
      </c>
      <c r="Y8" s="5" t="s">
        <v>40</v>
      </c>
      <c r="Z8" s="5" t="s">
        <v>39</v>
      </c>
      <c r="AA8" s="5" t="s">
        <v>73</v>
      </c>
      <c r="AB8" s="5" t="s">
        <v>74</v>
      </c>
      <c r="AC8" s="2" t="s">
        <v>5</v>
      </c>
      <c r="AD8" s="57" t="s">
        <v>16</v>
      </c>
      <c r="AE8" s="5" t="s">
        <v>95</v>
      </c>
      <c r="AF8" s="5" t="s">
        <v>38</v>
      </c>
      <c r="AG8" s="5" t="s">
        <v>36</v>
      </c>
      <c r="AH8" s="5" t="s">
        <v>39</v>
      </c>
      <c r="AI8" s="5" t="s">
        <v>73</v>
      </c>
      <c r="AJ8" s="5" t="s">
        <v>74</v>
      </c>
      <c r="AK8" s="2" t="s">
        <v>5</v>
      </c>
      <c r="AL8" s="57" t="s">
        <v>16</v>
      </c>
      <c r="AM8" s="5" t="s">
        <v>95</v>
      </c>
      <c r="AN8" s="5" t="s">
        <v>38</v>
      </c>
      <c r="AO8" s="5" t="s">
        <v>36</v>
      </c>
      <c r="AP8" s="5" t="s">
        <v>39</v>
      </c>
      <c r="AQ8" s="5" t="s">
        <v>73</v>
      </c>
      <c r="AR8" s="5" t="s">
        <v>74</v>
      </c>
      <c r="AS8" s="2" t="s">
        <v>5</v>
      </c>
      <c r="AT8" s="57" t="s">
        <v>16</v>
      </c>
      <c r="AU8" s="5" t="s">
        <v>95</v>
      </c>
      <c r="AV8" s="5" t="s">
        <v>38</v>
      </c>
      <c r="AW8" s="5" t="s">
        <v>36</v>
      </c>
      <c r="AX8" s="5" t="s">
        <v>39</v>
      </c>
      <c r="AY8" s="5" t="s">
        <v>73</v>
      </c>
      <c r="AZ8" s="5" t="s">
        <v>74</v>
      </c>
      <c r="BA8" s="2" t="s">
        <v>5</v>
      </c>
      <c r="BB8" s="2" t="s">
        <v>16</v>
      </c>
      <c r="BC8" s="69" t="s">
        <v>23</v>
      </c>
      <c r="BD8" s="27" t="s">
        <v>4</v>
      </c>
      <c r="BE8" s="29" t="s">
        <v>23</v>
      </c>
      <c r="BF8" s="29" t="s">
        <v>23</v>
      </c>
      <c r="BG8" s="27" t="s">
        <v>4</v>
      </c>
      <c r="BH8" s="27" t="s">
        <v>4</v>
      </c>
      <c r="BI8" s="27" t="s">
        <v>23</v>
      </c>
      <c r="BJ8" s="27" t="s">
        <v>4</v>
      </c>
      <c r="BK8" s="27" t="s">
        <v>17</v>
      </c>
      <c r="BL8" s="27" t="s">
        <v>18</v>
      </c>
      <c r="BM8" s="27"/>
      <c r="BN8" s="2" t="s">
        <v>6</v>
      </c>
    </row>
  </sheetData>
  <sheetProtection sheet="1" objects="1" scenarios="1"/>
  <mergeCells count="32">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 ref="A1:BN1"/>
    <mergeCell ref="A3:B3"/>
    <mergeCell ref="C3:E3"/>
    <mergeCell ref="F3:N3"/>
    <mergeCell ref="O3:V3"/>
    <mergeCell ref="W3:BB5"/>
    <mergeCell ref="BC3:BK3"/>
    <mergeCell ref="BN3:BN7"/>
    <mergeCell ref="A4:B4"/>
    <mergeCell ref="C4:E4"/>
    <mergeCell ref="F4:N4"/>
    <mergeCell ref="O4:V4"/>
    <mergeCell ref="BC4:BK4"/>
    <mergeCell ref="A5:B5"/>
    <mergeCell ref="C5:E5"/>
    <mergeCell ref="F5:N5"/>
  </mergeCells>
  <dataValidations count="14">
    <dataValidation operator="lessThanOrEqual" allowBlank="1" showInputMessage="1" showErrorMessage="1" error="De waarde is maximaal 200" sqref="AM1:AM2 AU1:AU2 AE1:AE2 AM8:AM65536 AE8:AE65536 AU8:AU65536" xr:uid="{00000000-0002-0000-0800-000000000000}"/>
    <dataValidation operator="lessThanOrEqual" allowBlank="1" showInputMessage="1" showErrorMessage="1" sqref="W1:W3 W8:W65536" xr:uid="{00000000-0002-0000-0800-000001000000}"/>
    <dataValidation type="whole" operator="lessThan" allowBlank="1" showInputMessage="1" showErrorMessage="1" sqref="O3" xr:uid="{00000000-0002-0000-0800-000002000000}">
      <formula1>99</formula1>
    </dataValidation>
    <dataValidation type="whole" operator="lessThanOrEqual" allowBlank="1" showInputMessage="1" showErrorMessage="1" sqref="O5" xr:uid="{00000000-0002-0000-0800-000003000000}">
      <formula1>999</formula1>
    </dataValidation>
    <dataValidation type="whole" operator="lessThanOrEqual" allowBlank="1" showInputMessage="1" showErrorMessage="1" error="De waarde is maximaal 200" sqref="AN2:AO2 AV2:AW2 AF2:AG2 AN8:AO65536 AF8:AG65536 AV8:AW65536" xr:uid="{00000000-0002-0000-0800-000004000000}">
      <formula1>340</formula1>
    </dataValidation>
    <dataValidation type="whole" operator="lessThan" allowBlank="1" showInputMessage="1" showErrorMessage="1" sqref="U2 U8:U65536" xr:uid="{00000000-0002-0000-0800-000005000000}">
      <formula1>999</formula1>
    </dataValidation>
    <dataValidation type="whole" operator="lessThanOrEqual" allowBlank="1" showInputMessage="1" showErrorMessage="1" sqref="X8:Z65536 X2:Z2 P2:Q2 P8:Q65536" xr:uid="{00000000-0002-0000-0800-000006000000}">
      <formula1>340</formula1>
    </dataValidation>
    <dataValidation type="whole" operator="lessThan" allowBlank="1" showInputMessage="1" showErrorMessage="1" sqref="BL6:BM6" xr:uid="{00000000-0002-0000-0800-000007000000}">
      <formula1>340</formula1>
    </dataValidation>
    <dataValidation type="whole" operator="lessThan" allowBlank="1" showInputMessage="1" showErrorMessage="1" sqref="BL5:BM5" xr:uid="{00000000-0002-0000-0800-000008000000}">
      <formula1>9</formula1>
    </dataValidation>
    <dataValidation type="whole" allowBlank="1" showInputMessage="1" showErrorMessage="1" sqref="BL4:BM4" xr:uid="{00000000-0002-0000-0800-000009000000}">
      <formula1>1</formula1>
      <formula2>2</formula2>
    </dataValidation>
    <dataValidation type="whole" allowBlank="1" showInputMessage="1" showErrorMessage="1" sqref="BL3:BM3 O4" xr:uid="{00000000-0002-0000-0800-00000A000000}">
      <formula1>1</formula1>
      <formula2>4</formula2>
    </dataValidation>
    <dataValidation operator="lessThan" allowBlank="1" showInputMessage="1" showErrorMessage="1" error="De waarde is maximaal 500" sqref="R8:T8 AA8:AB8 AI8:AJ8 AQ8:AR8 AY8:AZ8 H8:L8" xr:uid="{00000000-0002-0000-0800-00000B000000}"/>
    <dataValidation type="whole" operator="lessThan" allowBlank="1" showInputMessage="1" showErrorMessage="1" error="De waarde is maximaal 200" sqref="BB2 AL2 AT2 AL8:AL65536 AT8:AT65536 BB8:BB65536 V8:V65536 N8:N65536 AD8:AD65536" xr:uid="{00000000-0002-0000-0800-00000C000000}">
      <formula1>200</formula1>
    </dataValidation>
    <dataValidation type="whole" operator="lessThan" allowBlank="1" showInputMessage="1" showErrorMessage="1" error="De waarde is maximaal 500" sqref="H9:L65536 R9:T65536 AP9:AR65536 AX9:AZ65536 AA9:AB65536 AH9:AJ65536" xr:uid="{00000000-0002-0000-0800-00000D000000}">
      <formula1>500</formula1>
    </dataValidation>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4369" r:id="rId4" name="Button 1">
              <controlPr defaultSize="0" print="0" autoFill="0" autoPict="0" macro="[0]!KleinsteBepalen">
                <anchor moveWithCells="1" sizeWithCells="1">
                  <from>
                    <xdr:col>0</xdr:col>
                    <xdr:colOff>160020</xdr:colOff>
                    <xdr:row>5</xdr:row>
                    <xdr:rowOff>0</xdr:rowOff>
                  </from>
                  <to>
                    <xdr:col>2</xdr:col>
                    <xdr:colOff>487680</xdr:colOff>
                    <xdr:row>7</xdr:row>
                    <xdr:rowOff>7620</xdr:rowOff>
                  </to>
                </anchor>
              </controlPr>
            </control>
          </mc:Choice>
        </mc:AlternateContent>
        <mc:AlternateContent xmlns:mc="http://schemas.openxmlformats.org/markup-compatibility/2006">
          <mc:Choice Requires="x14">
            <control shapeId="314370" r:id="rId5" name="Button 2">
              <controlPr defaultSize="0" print="0" autoFill="0" autoPict="0" macro="[0]!Sort_Punten_1">
                <anchor moveWithCells="1" sizeWithCells="1">
                  <from>
                    <xdr:col>7</xdr:col>
                    <xdr:colOff>7620</xdr:colOff>
                    <xdr:row>7</xdr:row>
                    <xdr:rowOff>22860</xdr:rowOff>
                  </from>
                  <to>
                    <xdr:col>8</xdr:col>
                    <xdr:colOff>0</xdr:colOff>
                    <xdr:row>7</xdr:row>
                    <xdr:rowOff>190500</xdr:rowOff>
                  </to>
                </anchor>
              </controlPr>
            </control>
          </mc:Choice>
        </mc:AlternateContent>
        <mc:AlternateContent xmlns:mc="http://schemas.openxmlformats.org/markup-compatibility/2006">
          <mc:Choice Requires="x14">
            <control shapeId="314371" r:id="rId6" name="Button 3">
              <controlPr defaultSize="0" print="0" autoFill="0" autoPict="0" macro="[0]!Sort_Punten_2">
                <anchor moveWithCells="1" sizeWithCells="1">
                  <from>
                    <xdr:col>15</xdr:col>
                    <xdr:colOff>22860</xdr:colOff>
                    <xdr:row>7</xdr:row>
                    <xdr:rowOff>7620</xdr:rowOff>
                  </from>
                  <to>
                    <xdr:col>16</xdr:col>
                    <xdr:colOff>0</xdr:colOff>
                    <xdr:row>7</xdr:row>
                    <xdr:rowOff>160020</xdr:rowOff>
                  </to>
                </anchor>
              </controlPr>
            </control>
          </mc:Choice>
        </mc:AlternateContent>
        <mc:AlternateContent xmlns:mc="http://schemas.openxmlformats.org/markup-compatibility/2006">
          <mc:Choice Requires="x14">
            <control shapeId="314372" r:id="rId7" name="Button 4">
              <controlPr defaultSize="0" print="0" autoFill="0" autoPict="0" macro="[0]!Sort_Punten_3">
                <anchor moveWithCells="1" sizeWithCells="1">
                  <from>
                    <xdr:col>23</xdr:col>
                    <xdr:colOff>7620</xdr:colOff>
                    <xdr:row>7</xdr:row>
                    <xdr:rowOff>7620</xdr:rowOff>
                  </from>
                  <to>
                    <xdr:col>24</xdr:col>
                    <xdr:colOff>0</xdr:colOff>
                    <xdr:row>7</xdr:row>
                    <xdr:rowOff>190500</xdr:rowOff>
                  </to>
                </anchor>
              </controlPr>
            </control>
          </mc:Choice>
        </mc:AlternateContent>
        <mc:AlternateContent xmlns:mc="http://schemas.openxmlformats.org/markup-compatibility/2006">
          <mc:Choice Requires="x14">
            <control shapeId="314373" r:id="rId8" name="Button 5">
              <controlPr defaultSize="0" print="0" autoFill="0" autoPict="0" macro="[0]!Sort_Punten_4">
                <anchor moveWithCells="1" sizeWithCells="1">
                  <from>
                    <xdr:col>31</xdr:col>
                    <xdr:colOff>7620</xdr:colOff>
                    <xdr:row>7</xdr:row>
                    <xdr:rowOff>7620</xdr:rowOff>
                  </from>
                  <to>
                    <xdr:col>32</xdr:col>
                    <xdr:colOff>0</xdr:colOff>
                    <xdr:row>7</xdr:row>
                    <xdr:rowOff>182880</xdr:rowOff>
                  </to>
                </anchor>
              </controlPr>
            </control>
          </mc:Choice>
        </mc:AlternateContent>
        <mc:AlternateContent xmlns:mc="http://schemas.openxmlformats.org/markup-compatibility/2006">
          <mc:Choice Requires="x14">
            <control shapeId="314374" r:id="rId9" name="Button 6">
              <controlPr defaultSize="0" print="0" autoFill="0" autoPict="0" macro="[0]!verbergen">
                <anchor moveWithCells="1" sizeWithCells="1">
                  <from>
                    <xdr:col>65</xdr:col>
                    <xdr:colOff>7620</xdr:colOff>
                    <xdr:row>2</xdr:row>
                    <xdr:rowOff>7620</xdr:rowOff>
                  </from>
                  <to>
                    <xdr:col>66</xdr:col>
                    <xdr:colOff>0</xdr:colOff>
                    <xdr:row>4</xdr:row>
                    <xdr:rowOff>0</xdr:rowOff>
                  </to>
                </anchor>
              </controlPr>
            </control>
          </mc:Choice>
        </mc:AlternateContent>
        <mc:AlternateContent xmlns:mc="http://schemas.openxmlformats.org/markup-compatibility/2006">
          <mc:Choice Requires="x14">
            <control shapeId="314375" r:id="rId10" name="Button 7">
              <controlPr defaultSize="0" print="0" autoFill="0" autoPict="0" macro="[0]!Sort_Pl_Punten_1">
                <anchor moveWithCells="1" sizeWithCells="1">
                  <from>
                    <xdr:col>13</xdr:col>
                    <xdr:colOff>7620</xdr:colOff>
                    <xdr:row>6</xdr:row>
                    <xdr:rowOff>152400</xdr:rowOff>
                  </from>
                  <to>
                    <xdr:col>13</xdr:col>
                    <xdr:colOff>251460</xdr:colOff>
                    <xdr:row>8</xdr:row>
                    <xdr:rowOff>0</xdr:rowOff>
                  </to>
                </anchor>
              </controlPr>
            </control>
          </mc:Choice>
        </mc:AlternateContent>
        <mc:AlternateContent xmlns:mc="http://schemas.openxmlformats.org/markup-compatibility/2006">
          <mc:Choice Requires="x14">
            <control shapeId="314376" r:id="rId11" name="Button 8">
              <controlPr defaultSize="0" print="0" autoFill="0" autoPict="0" macro="[0]!Sort_Pl_Punten_2">
                <anchor moveWithCells="1" sizeWithCells="1">
                  <from>
                    <xdr:col>20</xdr:col>
                    <xdr:colOff>190500</xdr:colOff>
                    <xdr:row>7</xdr:row>
                    <xdr:rowOff>7620</xdr:rowOff>
                  </from>
                  <to>
                    <xdr:col>21</xdr:col>
                    <xdr:colOff>251460</xdr:colOff>
                    <xdr:row>8</xdr:row>
                    <xdr:rowOff>0</xdr:rowOff>
                  </to>
                </anchor>
              </controlPr>
            </control>
          </mc:Choice>
        </mc:AlternateContent>
        <mc:AlternateContent xmlns:mc="http://schemas.openxmlformats.org/markup-compatibility/2006">
          <mc:Choice Requires="x14">
            <control shapeId="314377" r:id="rId12" name="Button 9">
              <controlPr defaultSize="0" print="0" autoFill="0" autoPict="0" macro="[0]!Sort_Pl_Punten_3">
                <anchor moveWithCells="1" sizeWithCells="1">
                  <from>
                    <xdr:col>29</xdr:col>
                    <xdr:colOff>0</xdr:colOff>
                    <xdr:row>7</xdr:row>
                    <xdr:rowOff>30480</xdr:rowOff>
                  </from>
                  <to>
                    <xdr:col>30</xdr:col>
                    <xdr:colOff>0</xdr:colOff>
                    <xdr:row>8</xdr:row>
                    <xdr:rowOff>0</xdr:rowOff>
                  </to>
                </anchor>
              </controlPr>
            </control>
          </mc:Choice>
        </mc:AlternateContent>
        <mc:AlternateContent xmlns:mc="http://schemas.openxmlformats.org/markup-compatibility/2006">
          <mc:Choice Requires="x14">
            <control shapeId="314378" r:id="rId13" name="Button 10">
              <controlPr defaultSize="0" print="0" autoFill="0" autoPict="0" macro="[0]!Sort_Beste_Punten">
                <anchor moveWithCells="1" sizeWithCells="1">
                  <from>
                    <xdr:col>57</xdr:col>
                    <xdr:colOff>0</xdr:colOff>
                    <xdr:row>7</xdr:row>
                    <xdr:rowOff>22860</xdr:rowOff>
                  </from>
                  <to>
                    <xdr:col>60</xdr:col>
                    <xdr:colOff>388620</xdr:colOff>
                    <xdr:row>7</xdr:row>
                    <xdr:rowOff>312420</xdr:rowOff>
                  </to>
                </anchor>
              </controlPr>
            </control>
          </mc:Choice>
        </mc:AlternateContent>
        <mc:AlternateContent xmlns:mc="http://schemas.openxmlformats.org/markup-compatibility/2006">
          <mc:Choice Requires="x14">
            <control shapeId="314379" r:id="rId14" name="Button 11">
              <controlPr defaultSize="0" print="0" autoFill="0" autoPict="0" macro="[0]!Sort_Totaal_Punten">
                <anchor moveWithCells="1" sizeWithCells="1">
                  <from>
                    <xdr:col>61</xdr:col>
                    <xdr:colOff>7620</xdr:colOff>
                    <xdr:row>7</xdr:row>
                    <xdr:rowOff>30480</xdr:rowOff>
                  </from>
                  <to>
                    <xdr:col>61</xdr:col>
                    <xdr:colOff>381000</xdr:colOff>
                    <xdr:row>8</xdr:row>
                    <xdr:rowOff>0</xdr:rowOff>
                  </to>
                </anchor>
              </controlPr>
            </control>
          </mc:Choice>
        </mc:AlternateContent>
        <mc:AlternateContent xmlns:mc="http://schemas.openxmlformats.org/markup-compatibility/2006">
          <mc:Choice Requires="x14">
            <control shapeId="314380" r:id="rId15" name="Button 12">
              <controlPr defaultSize="0" print="0" autoFill="0" autoPict="0" macro="[0]!Sort_Plaatsing">
                <anchor moveWithCells="1" sizeWithCells="1">
                  <from>
                    <xdr:col>0</xdr:col>
                    <xdr:colOff>0</xdr:colOff>
                    <xdr:row>7</xdr:row>
                    <xdr:rowOff>30480</xdr:rowOff>
                  </from>
                  <to>
                    <xdr:col>1</xdr:col>
                    <xdr:colOff>7620</xdr:colOff>
                    <xdr:row>8</xdr:row>
                    <xdr:rowOff>0</xdr:rowOff>
                  </to>
                </anchor>
              </controlPr>
            </control>
          </mc:Choice>
        </mc:AlternateContent>
        <mc:AlternateContent xmlns:mc="http://schemas.openxmlformats.org/markup-compatibility/2006">
          <mc:Choice Requires="x14">
            <control shapeId="314381" r:id="rId16" name="Button 13">
              <controlPr defaultSize="0" print="0" autoFill="0" autoPict="0" macro="[0]!Sort_Punten_5">
                <anchor moveWithCells="1" sizeWithCells="1">
                  <from>
                    <xdr:col>39</xdr:col>
                    <xdr:colOff>7620</xdr:colOff>
                    <xdr:row>7</xdr:row>
                    <xdr:rowOff>7620</xdr:rowOff>
                  </from>
                  <to>
                    <xdr:col>40</xdr:col>
                    <xdr:colOff>0</xdr:colOff>
                    <xdr:row>7</xdr:row>
                    <xdr:rowOff>182880</xdr:rowOff>
                  </to>
                </anchor>
              </controlPr>
            </control>
          </mc:Choice>
        </mc:AlternateContent>
        <mc:AlternateContent xmlns:mc="http://schemas.openxmlformats.org/markup-compatibility/2006">
          <mc:Choice Requires="x14">
            <control shapeId="314382" r:id="rId17" name="Button 14">
              <controlPr defaultSize="0" print="0" autoFill="0" autoPict="0" macro="[0]!Sort_Punten_6">
                <anchor moveWithCells="1" sizeWithCells="1">
                  <from>
                    <xdr:col>47</xdr:col>
                    <xdr:colOff>7620</xdr:colOff>
                    <xdr:row>7</xdr:row>
                    <xdr:rowOff>7620</xdr:rowOff>
                  </from>
                  <to>
                    <xdr:col>48</xdr:col>
                    <xdr:colOff>0</xdr:colOff>
                    <xdr:row>7</xdr:row>
                    <xdr:rowOff>182880</xdr:rowOff>
                  </to>
                </anchor>
              </controlPr>
            </control>
          </mc:Choice>
        </mc:AlternateContent>
        <mc:AlternateContent xmlns:mc="http://schemas.openxmlformats.org/markup-compatibility/2006">
          <mc:Choice Requires="x14">
            <control shapeId="314383" r:id="rId18" name="Button 15">
              <controlPr defaultSize="0" print="0" autoFill="0" autoPict="0" macro="[0]!Verberg_Ex_Aequo_1">
                <anchor moveWithCells="1" sizeWithCells="1">
                  <from>
                    <xdr:col>10</xdr:col>
                    <xdr:colOff>22860</xdr:colOff>
                    <xdr:row>7</xdr:row>
                    <xdr:rowOff>7620</xdr:rowOff>
                  </from>
                  <to>
                    <xdr:col>11</xdr:col>
                    <xdr:colOff>190500</xdr:colOff>
                    <xdr:row>8</xdr:row>
                    <xdr:rowOff>0</xdr:rowOff>
                  </to>
                </anchor>
              </controlPr>
            </control>
          </mc:Choice>
        </mc:AlternateContent>
        <mc:AlternateContent xmlns:mc="http://schemas.openxmlformats.org/markup-compatibility/2006">
          <mc:Choice Requires="x14">
            <control shapeId="314384" r:id="rId19" name="Button 16">
              <controlPr defaultSize="0" print="0" autoFill="0" autoPict="0" macro="[0]!Kopieren">
                <anchor moveWithCells="1" sizeWithCells="1">
                  <from>
                    <xdr:col>2</xdr:col>
                    <xdr:colOff>655320</xdr:colOff>
                    <xdr:row>5</xdr:row>
                    <xdr:rowOff>0</xdr:rowOff>
                  </from>
                  <to>
                    <xdr:col>5</xdr:col>
                    <xdr:colOff>0</xdr:colOff>
                    <xdr:row>6</xdr:row>
                    <xdr:rowOff>152400</xdr:rowOff>
                  </to>
                </anchor>
              </controlPr>
            </control>
          </mc:Choice>
        </mc:AlternateContent>
        <mc:AlternateContent xmlns:mc="http://schemas.openxmlformats.org/markup-compatibility/2006">
          <mc:Choice Requires="x14">
            <control shapeId="314385" r:id="rId20" name="Button 17">
              <controlPr defaultSize="0" print="0" autoFill="0" autoPict="0" macro="[0]!Sort_Naam">
                <anchor moveWithCells="1" sizeWithCells="1">
                  <from>
                    <xdr:col>2</xdr:col>
                    <xdr:colOff>0</xdr:colOff>
                    <xdr:row>7</xdr:row>
                    <xdr:rowOff>7620</xdr:rowOff>
                  </from>
                  <to>
                    <xdr:col>3</xdr:col>
                    <xdr:colOff>0</xdr:colOff>
                    <xdr:row>7</xdr:row>
                    <xdr:rowOff>190500</xdr:rowOff>
                  </to>
                </anchor>
              </controlPr>
            </control>
          </mc:Choice>
        </mc:AlternateContent>
        <mc:AlternateContent xmlns:mc="http://schemas.openxmlformats.org/markup-compatibility/2006">
          <mc:Choice Requires="x14">
            <control shapeId="314386" r:id="rId21" name="Button 18">
              <controlPr defaultSize="0" print="0" autoFill="0" autoPict="0" macro="[0]!Verberg_Ex_Aequo_2">
                <anchor moveWithCells="1" sizeWithCells="1">
                  <from>
                    <xdr:col>18</xdr:col>
                    <xdr:colOff>22860</xdr:colOff>
                    <xdr:row>7</xdr:row>
                    <xdr:rowOff>7620</xdr:rowOff>
                  </from>
                  <to>
                    <xdr:col>19</xdr:col>
                    <xdr:colOff>190500</xdr:colOff>
                    <xdr:row>8</xdr:row>
                    <xdr:rowOff>0</xdr:rowOff>
                  </to>
                </anchor>
              </controlPr>
            </control>
          </mc:Choice>
        </mc:AlternateContent>
        <mc:AlternateContent xmlns:mc="http://schemas.openxmlformats.org/markup-compatibility/2006">
          <mc:Choice Requires="x14">
            <control shapeId="314387" r:id="rId22" name="Button 19">
              <controlPr defaultSize="0" print="0" autoFill="0" autoPict="0" macro="[0]!Verberg_Ex_Aequo_3">
                <anchor moveWithCells="1" sizeWithCells="1">
                  <from>
                    <xdr:col>26</xdr:col>
                    <xdr:colOff>22860</xdr:colOff>
                    <xdr:row>7</xdr:row>
                    <xdr:rowOff>7620</xdr:rowOff>
                  </from>
                  <to>
                    <xdr:col>27</xdr:col>
                    <xdr:colOff>190500</xdr:colOff>
                    <xdr:row>8</xdr:row>
                    <xdr:rowOff>0</xdr:rowOff>
                  </to>
                </anchor>
              </controlPr>
            </control>
          </mc:Choice>
        </mc:AlternateContent>
        <mc:AlternateContent xmlns:mc="http://schemas.openxmlformats.org/markup-compatibility/2006">
          <mc:Choice Requires="x14">
            <control shapeId="314388" r:id="rId23" name="Button 20">
              <controlPr defaultSize="0" print="0" autoFill="0" autoPict="0" macro="[0]!Verberg_Ex_Aequo_4">
                <anchor moveWithCells="1" sizeWithCells="1">
                  <from>
                    <xdr:col>30</xdr:col>
                    <xdr:colOff>0</xdr:colOff>
                    <xdr:row>7</xdr:row>
                    <xdr:rowOff>7620</xdr:rowOff>
                  </from>
                  <to>
                    <xdr:col>35</xdr:col>
                    <xdr:colOff>190500</xdr:colOff>
                    <xdr:row>8</xdr:row>
                    <xdr:rowOff>0</xdr:rowOff>
                  </to>
                </anchor>
              </controlPr>
            </control>
          </mc:Choice>
        </mc:AlternateContent>
        <mc:AlternateContent xmlns:mc="http://schemas.openxmlformats.org/markup-compatibility/2006">
          <mc:Choice Requires="x14">
            <control shapeId="314389" r:id="rId24" name="Button 21">
              <controlPr defaultSize="0" print="0" autoFill="0" autoPict="0" macro="[0]!Verberg_Ex_Aequo_5">
                <anchor moveWithCells="1" sizeWithCells="1">
                  <from>
                    <xdr:col>38</xdr:col>
                    <xdr:colOff>0</xdr:colOff>
                    <xdr:row>7</xdr:row>
                    <xdr:rowOff>7620</xdr:rowOff>
                  </from>
                  <to>
                    <xdr:col>43</xdr:col>
                    <xdr:colOff>190500</xdr:colOff>
                    <xdr:row>8</xdr:row>
                    <xdr:rowOff>0</xdr:rowOff>
                  </to>
                </anchor>
              </controlPr>
            </control>
          </mc:Choice>
        </mc:AlternateContent>
        <mc:AlternateContent xmlns:mc="http://schemas.openxmlformats.org/markup-compatibility/2006">
          <mc:Choice Requires="x14">
            <control shapeId="314390" r:id="rId25" name="Button 22">
              <controlPr defaultSize="0" print="0" autoFill="0" autoPict="0" macro="[0]!Verberg_Ex_Aequo_6">
                <anchor moveWithCells="1" sizeWithCells="1">
                  <from>
                    <xdr:col>46</xdr:col>
                    <xdr:colOff>0</xdr:colOff>
                    <xdr:row>7</xdr:row>
                    <xdr:rowOff>7620</xdr:rowOff>
                  </from>
                  <to>
                    <xdr:col>51</xdr:col>
                    <xdr:colOff>190500</xdr:colOff>
                    <xdr:row>8</xdr:row>
                    <xdr:rowOff>0</xdr:rowOff>
                  </to>
                </anchor>
              </controlPr>
            </control>
          </mc:Choice>
        </mc:AlternateContent>
        <mc:AlternateContent xmlns:mc="http://schemas.openxmlformats.org/markup-compatibility/2006">
          <mc:Choice Requires="x14">
            <control shapeId="314391" r:id="rId26" name="Button 23">
              <controlPr defaultSize="0" print="0" autoFill="0" autoPict="0" macro="[0]!Sort_Pl_Punten_4">
                <anchor moveWithCells="1" sizeWithCells="1">
                  <from>
                    <xdr:col>30</xdr:col>
                    <xdr:colOff>0</xdr:colOff>
                    <xdr:row>7</xdr:row>
                    <xdr:rowOff>30480</xdr:rowOff>
                  </from>
                  <to>
                    <xdr:col>38</xdr:col>
                    <xdr:colOff>0</xdr:colOff>
                    <xdr:row>8</xdr:row>
                    <xdr:rowOff>0</xdr:rowOff>
                  </to>
                </anchor>
              </controlPr>
            </control>
          </mc:Choice>
        </mc:AlternateContent>
        <mc:AlternateContent xmlns:mc="http://schemas.openxmlformats.org/markup-compatibility/2006">
          <mc:Choice Requires="x14">
            <control shapeId="314392" r:id="rId27" name="Button 24">
              <controlPr defaultSize="0" print="0" autoFill="0" autoPict="0" macro="[0]!Sort_Pl_Punten_5">
                <anchor moveWithCells="1" sizeWithCells="1">
                  <from>
                    <xdr:col>38</xdr:col>
                    <xdr:colOff>0</xdr:colOff>
                    <xdr:row>7</xdr:row>
                    <xdr:rowOff>30480</xdr:rowOff>
                  </from>
                  <to>
                    <xdr:col>46</xdr:col>
                    <xdr:colOff>0</xdr:colOff>
                    <xdr:row>8</xdr:row>
                    <xdr:rowOff>0</xdr:rowOff>
                  </to>
                </anchor>
              </controlPr>
            </control>
          </mc:Choice>
        </mc:AlternateContent>
        <mc:AlternateContent xmlns:mc="http://schemas.openxmlformats.org/markup-compatibility/2006">
          <mc:Choice Requires="x14">
            <control shapeId="314393" r:id="rId28" name="Button 25">
              <controlPr defaultSize="0" print="0" autoFill="0" autoPict="0" macro="[0]!Sort_Pl_Punten_6">
                <anchor moveWithCells="1" sizeWithCells="1">
                  <from>
                    <xdr:col>46</xdr:col>
                    <xdr:colOff>0</xdr:colOff>
                    <xdr:row>7</xdr:row>
                    <xdr:rowOff>30480</xdr:rowOff>
                  </from>
                  <to>
                    <xdr:col>46</xdr:col>
                    <xdr:colOff>0</xdr:colOff>
                    <xdr:row>8</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83"/>
  <dimension ref="A1:BN18"/>
  <sheetViews>
    <sheetView workbookViewId="0">
      <pane xSplit="5" ySplit="8" topLeftCell="F9" activePane="bottomRight" state="frozen"/>
      <selection activeCell="C5" sqref="C5:E5"/>
      <selection pane="topRight" activeCell="C5" sqref="C5:E5"/>
      <selection pane="bottomLeft" activeCell="C5" sqref="C5:E5"/>
      <selection pane="bottomRight" activeCell="BL18" sqref="BL18"/>
    </sheetView>
  </sheetViews>
  <sheetFormatPr defaultColWidth="9.109375" defaultRowHeight="13.2" x14ac:dyDescent="0.25"/>
  <cols>
    <col min="1" max="1" width="3.33203125" style="1" bestFit="1" customWidth="1"/>
    <col min="2" max="2" width="10.109375" style="1" customWidth="1"/>
    <col min="3" max="4" width="22.6640625" style="1" customWidth="1"/>
    <col min="5" max="5" width="4.109375" style="1" hidden="1" customWidth="1"/>
    <col min="6" max="6" width="18.6640625" style="1" customWidth="1"/>
    <col min="7" max="7" width="2.6640625" style="59" customWidth="1"/>
    <col min="8" max="8" width="5.77734375" style="59" customWidth="1"/>
    <col min="9" max="9" width="5.77734375" style="59" hidden="1" customWidth="1"/>
    <col min="10" max="10" width="5.77734375" style="60" hidden="1" customWidth="1"/>
    <col min="11" max="12" width="3.77734375" style="59" customWidth="1"/>
    <col min="13" max="13" width="3" style="59" customWidth="1"/>
    <col min="14" max="14" width="3.88671875" style="61" customWidth="1"/>
    <col min="15" max="15" width="2.6640625" style="62" customWidth="1"/>
    <col min="16" max="16" width="5.77734375" style="62" customWidth="1"/>
    <col min="17" max="17" width="5.77734375" style="62" hidden="1" customWidth="1"/>
    <col min="18" max="18" width="5.77734375" style="63" hidden="1" customWidth="1"/>
    <col min="19" max="20" width="3.77734375" style="62" customWidth="1"/>
    <col min="21" max="21" width="3" style="62" customWidth="1"/>
    <col min="22" max="22" width="3.88671875" style="64" customWidth="1"/>
    <col min="23" max="23" width="2.6640625" style="65" customWidth="1"/>
    <col min="24" max="24" width="5.77734375" style="65" customWidth="1"/>
    <col min="25" max="25" width="5.77734375" style="65" hidden="1" customWidth="1"/>
    <col min="26" max="26" width="5.77734375" style="66" hidden="1" customWidth="1"/>
    <col min="27" max="28" width="3.77734375" style="65" customWidth="1"/>
    <col min="29" max="29" width="3" style="65" customWidth="1"/>
    <col min="30" max="30" width="3.88671875" style="67" customWidth="1"/>
    <col min="31" max="31" width="2.6640625" style="62" hidden="1" customWidth="1"/>
    <col min="32" max="33" width="5.77734375" style="62" hidden="1" customWidth="1"/>
    <col min="34" max="34" width="5.77734375" style="63" hidden="1" customWidth="1"/>
    <col min="35" max="36" width="3.77734375" style="62" hidden="1" customWidth="1"/>
    <col min="37" max="37" width="3" style="62" hidden="1" customWidth="1"/>
    <col min="38" max="38" width="3.88671875" style="64" hidden="1" customWidth="1"/>
    <col min="39" max="39" width="2.6640625" style="65" hidden="1" customWidth="1"/>
    <col min="40" max="41" width="5.77734375" style="65" hidden="1" customWidth="1"/>
    <col min="42" max="42" width="5.77734375" style="66" hidden="1" customWidth="1"/>
    <col min="43" max="44" width="3.77734375" style="65" hidden="1" customWidth="1"/>
    <col min="45" max="45" width="3" style="65" hidden="1" customWidth="1"/>
    <col min="46" max="46" width="3.88671875" style="67" hidden="1" customWidth="1"/>
    <col min="47" max="47" width="2.6640625" style="62" hidden="1" customWidth="1"/>
    <col min="48" max="49" width="5.77734375" style="62" hidden="1" customWidth="1"/>
    <col min="50" max="50" width="5.77734375" style="63" hidden="1" customWidth="1"/>
    <col min="51" max="52" width="3.77734375" style="62" hidden="1" customWidth="1"/>
    <col min="53" max="53" width="3" style="62" hidden="1" customWidth="1"/>
    <col min="54" max="54" width="3.88671875" style="62" hidden="1" customWidth="1"/>
    <col min="55" max="55" width="5.33203125" customWidth="1"/>
    <col min="56" max="56" width="6.109375" hidden="1" customWidth="1"/>
    <col min="57" max="57" width="5.33203125" customWidth="1"/>
    <col min="58" max="58" width="5.33203125" hidden="1" customWidth="1"/>
    <col min="59" max="60" width="6" hidden="1" customWidth="1"/>
    <col min="61" max="61" width="6" customWidth="1"/>
    <col min="62" max="62" width="6" hidden="1" customWidth="1"/>
    <col min="63" max="63" width="4" style="1" customWidth="1"/>
    <col min="64" max="64" width="4.88671875" style="1" customWidth="1"/>
    <col min="65" max="65" width="5.5546875" style="1" customWidth="1"/>
    <col min="66" max="66" width="17.33203125" style="1" customWidth="1"/>
  </cols>
  <sheetData>
    <row r="1" spans="1:66" x14ac:dyDescent="0.25">
      <c r="A1" s="89" t="s">
        <v>8</v>
      </c>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c r="AE1" s="90"/>
      <c r="AF1" s="90"/>
      <c r="AG1" s="90"/>
      <c r="AH1" s="90"/>
      <c r="AI1" s="90"/>
      <c r="AJ1" s="90"/>
      <c r="AK1" s="90"/>
      <c r="AL1" s="90"/>
      <c r="AM1" s="90"/>
      <c r="AN1" s="90"/>
      <c r="AO1" s="90"/>
      <c r="AP1" s="90"/>
      <c r="AQ1" s="90"/>
      <c r="AR1" s="90"/>
      <c r="AS1" s="90"/>
      <c r="AT1" s="90"/>
      <c r="AU1" s="90"/>
      <c r="AV1" s="90"/>
      <c r="AW1" s="90"/>
      <c r="AX1" s="90"/>
      <c r="AY1" s="90"/>
      <c r="AZ1" s="90"/>
      <c r="BA1" s="90"/>
      <c r="BB1" s="90"/>
      <c r="BC1" s="90"/>
      <c r="BD1" s="90"/>
      <c r="BE1" s="90"/>
      <c r="BF1" s="90"/>
      <c r="BG1" s="90"/>
      <c r="BH1" s="90"/>
      <c r="BI1" s="90"/>
      <c r="BJ1" s="90"/>
      <c r="BK1" s="90"/>
      <c r="BL1" s="90"/>
      <c r="BM1" s="90"/>
      <c r="BN1" s="91"/>
    </row>
    <row r="2" spans="1:66" ht="12.75" hidden="1" customHeight="1" x14ac:dyDescent="0.25">
      <c r="A2" s="7"/>
      <c r="B2" s="7"/>
      <c r="C2" s="7">
        <v>1</v>
      </c>
      <c r="D2" s="7">
        <f>FLOOR((C2+3)/4,1)</f>
        <v>1</v>
      </c>
      <c r="E2" s="7"/>
      <c r="F2" s="7"/>
      <c r="G2" s="58"/>
      <c r="H2" s="58">
        <v>192</v>
      </c>
      <c r="I2" s="60">
        <v>190</v>
      </c>
      <c r="J2" s="60">
        <f>H2+I2</f>
        <v>382</v>
      </c>
      <c r="K2" s="60"/>
      <c r="L2" s="60"/>
      <c r="M2" s="60"/>
      <c r="N2" s="70">
        <v>1</v>
      </c>
      <c r="O2" s="63"/>
      <c r="P2" s="63">
        <v>193</v>
      </c>
      <c r="Q2" s="63">
        <v>193</v>
      </c>
      <c r="R2" s="63">
        <f>P2+Q2</f>
        <v>386</v>
      </c>
      <c r="S2" s="63"/>
      <c r="T2" s="63"/>
      <c r="U2" s="63"/>
      <c r="V2" s="71">
        <v>2</v>
      </c>
      <c r="W2" s="66"/>
      <c r="X2" s="66">
        <v>198</v>
      </c>
      <c r="Y2" s="66">
        <v>198</v>
      </c>
      <c r="Z2" s="66">
        <f>X2+Y2</f>
        <v>396</v>
      </c>
      <c r="AA2" s="66"/>
      <c r="AB2" s="66"/>
      <c r="AC2" s="66"/>
      <c r="AD2" s="72">
        <v>3</v>
      </c>
      <c r="AE2" s="63"/>
      <c r="AF2" s="63">
        <v>177</v>
      </c>
      <c r="AG2" s="63">
        <v>177</v>
      </c>
      <c r="AH2" s="63">
        <f>AF2+AG2</f>
        <v>354</v>
      </c>
      <c r="AI2" s="63"/>
      <c r="AJ2" s="63"/>
      <c r="AK2" s="63"/>
      <c r="AL2" s="71">
        <v>4</v>
      </c>
      <c r="AM2" s="66"/>
      <c r="AN2" s="66">
        <v>178</v>
      </c>
      <c r="AO2" s="66">
        <v>178</v>
      </c>
      <c r="AP2" s="66">
        <f>AN2+AO2</f>
        <v>356</v>
      </c>
      <c r="AQ2" s="66"/>
      <c r="AR2" s="66"/>
      <c r="AS2" s="66"/>
      <c r="AT2" s="72">
        <v>5</v>
      </c>
      <c r="AU2" s="63"/>
      <c r="AV2" s="63">
        <v>179</v>
      </c>
      <c r="AW2" s="63">
        <v>179</v>
      </c>
      <c r="AX2" s="63">
        <f>AV2+AW2</f>
        <v>358</v>
      </c>
      <c r="AY2" s="63"/>
      <c r="AZ2" s="63"/>
      <c r="BA2" s="63"/>
      <c r="BB2" s="63">
        <v>6</v>
      </c>
      <c r="BC2">
        <f>N2+V2+AD2+AL2+AT2+BB2</f>
        <v>21</v>
      </c>
      <c r="BD2">
        <f>J2+R2+Z2+AH2+AP2+AX2</f>
        <v>2232</v>
      </c>
      <c r="BE2" s="31">
        <f>IF($O$4&gt;0,(LARGE(($N2,$V2,$AD2,$AL2,$AT2,$BB2),1)),"0")</f>
        <v>6</v>
      </c>
      <c r="BF2" s="31">
        <f>IF($O$4&gt;0,(LARGE(($N2,$V2,$AD2,$AL2,$AT2,$BB2),2)),"0")</f>
        <v>5</v>
      </c>
      <c r="BG2">
        <v>354</v>
      </c>
      <c r="BH2">
        <v>354</v>
      </c>
      <c r="BI2" s="31">
        <f>BC2-BE2-BF2</f>
        <v>10</v>
      </c>
      <c r="BJ2">
        <f>BD2-BG2-BH2</f>
        <v>1524</v>
      </c>
      <c r="BK2"/>
      <c r="BL2"/>
      <c r="BN2"/>
    </row>
    <row r="3" spans="1:66" x14ac:dyDescent="0.25">
      <c r="A3" s="92" t="s">
        <v>9</v>
      </c>
      <c r="B3" s="93"/>
      <c r="C3" s="94" t="str">
        <f>Instellingen!B3</f>
        <v>Zuid- West Veluwe</v>
      </c>
      <c r="D3" s="95"/>
      <c r="E3" s="96"/>
      <c r="F3" s="92" t="s">
        <v>43</v>
      </c>
      <c r="G3" s="97"/>
      <c r="H3" s="97"/>
      <c r="I3" s="97"/>
      <c r="J3" s="97"/>
      <c r="K3" s="97"/>
      <c r="L3" s="97"/>
      <c r="M3" s="97"/>
      <c r="N3" s="93"/>
      <c r="O3" s="98">
        <v>3</v>
      </c>
      <c r="P3" s="99"/>
      <c r="Q3" s="99"/>
      <c r="R3" s="99"/>
      <c r="S3" s="99"/>
      <c r="T3" s="99"/>
      <c r="U3" s="99"/>
      <c r="V3" s="100"/>
      <c r="W3" s="101"/>
      <c r="X3" s="102"/>
      <c r="Y3" s="102"/>
      <c r="Z3" s="102"/>
      <c r="AA3" s="102"/>
      <c r="AB3" s="102"/>
      <c r="AC3" s="102"/>
      <c r="AD3" s="102"/>
      <c r="AE3" s="102"/>
      <c r="AF3" s="102"/>
      <c r="AG3" s="102"/>
      <c r="AH3" s="102"/>
      <c r="AI3" s="102"/>
      <c r="AJ3" s="102"/>
      <c r="AK3" s="102"/>
      <c r="AL3" s="102"/>
      <c r="AM3" s="102"/>
      <c r="AN3" s="102"/>
      <c r="AO3" s="102"/>
      <c r="AP3" s="102"/>
      <c r="AQ3" s="102"/>
      <c r="AR3" s="102"/>
      <c r="AS3" s="102"/>
      <c r="AT3" s="102"/>
      <c r="AU3" s="102"/>
      <c r="AV3" s="102"/>
      <c r="AW3" s="102"/>
      <c r="AX3" s="102"/>
      <c r="AY3" s="102"/>
      <c r="AZ3" s="102"/>
      <c r="BA3" s="102"/>
      <c r="BB3" s="103"/>
      <c r="BC3" s="92" t="s">
        <v>41</v>
      </c>
      <c r="BD3" s="97"/>
      <c r="BE3" s="97"/>
      <c r="BF3" s="97"/>
      <c r="BG3" s="97"/>
      <c r="BH3" s="97"/>
      <c r="BI3" s="97"/>
      <c r="BJ3" s="97"/>
      <c r="BK3" s="93"/>
      <c r="BL3" s="19">
        <f>Instellingen!B6</f>
        <v>3</v>
      </c>
      <c r="BM3" s="101"/>
      <c r="BN3" s="102"/>
    </row>
    <row r="4" spans="1:66" x14ac:dyDescent="0.25">
      <c r="A4" s="92" t="s">
        <v>10</v>
      </c>
      <c r="B4" s="93"/>
      <c r="C4" s="110" t="s">
        <v>32</v>
      </c>
      <c r="D4" s="95"/>
      <c r="E4" s="96"/>
      <c r="F4" s="92" t="s">
        <v>72</v>
      </c>
      <c r="G4" s="97"/>
      <c r="H4" s="97"/>
      <c r="I4" s="97"/>
      <c r="J4" s="97"/>
      <c r="K4" s="97"/>
      <c r="L4" s="97"/>
      <c r="M4" s="97"/>
      <c r="N4" s="93"/>
      <c r="O4" s="94">
        <f>Instellingen!B7</f>
        <v>1</v>
      </c>
      <c r="P4" s="95"/>
      <c r="Q4" s="95"/>
      <c r="R4" s="95"/>
      <c r="S4" s="95"/>
      <c r="T4" s="95"/>
      <c r="U4" s="95"/>
      <c r="V4" s="96"/>
      <c r="W4" s="104"/>
      <c r="X4" s="105"/>
      <c r="Y4" s="105"/>
      <c r="Z4" s="105"/>
      <c r="AA4" s="105"/>
      <c r="AB4" s="105"/>
      <c r="AC4" s="105"/>
      <c r="AD4" s="105"/>
      <c r="AE4" s="105"/>
      <c r="AF4" s="105"/>
      <c r="AG4" s="105"/>
      <c r="AH4" s="105"/>
      <c r="AI4" s="105"/>
      <c r="AJ4" s="105"/>
      <c r="AK4" s="105"/>
      <c r="AL4" s="105"/>
      <c r="AM4" s="105"/>
      <c r="AN4" s="105"/>
      <c r="AO4" s="105"/>
      <c r="AP4" s="105"/>
      <c r="AQ4" s="105"/>
      <c r="AR4" s="105"/>
      <c r="AS4" s="105"/>
      <c r="AT4" s="105"/>
      <c r="AU4" s="105"/>
      <c r="AV4" s="105"/>
      <c r="AW4" s="105"/>
      <c r="AX4" s="105"/>
      <c r="AY4" s="105"/>
      <c r="AZ4" s="105"/>
      <c r="BA4" s="105"/>
      <c r="BB4" s="106"/>
      <c r="BC4" s="92"/>
      <c r="BD4" s="97"/>
      <c r="BE4" s="97"/>
      <c r="BF4" s="97"/>
      <c r="BG4" s="97"/>
      <c r="BH4" s="97"/>
      <c r="BI4" s="97"/>
      <c r="BJ4" s="97"/>
      <c r="BK4" s="93"/>
      <c r="BL4" s="19"/>
      <c r="BM4" s="104"/>
      <c r="BN4" s="105"/>
    </row>
    <row r="5" spans="1:66" x14ac:dyDescent="0.25">
      <c r="A5" s="92" t="s">
        <v>11</v>
      </c>
      <c r="B5" s="93"/>
      <c r="C5" s="110"/>
      <c r="D5" s="95"/>
      <c r="E5" s="96"/>
      <c r="F5" s="92" t="s">
        <v>12</v>
      </c>
      <c r="G5" s="97"/>
      <c r="H5" s="97"/>
      <c r="I5" s="97"/>
      <c r="J5" s="97"/>
      <c r="K5" s="97"/>
      <c r="L5" s="97"/>
      <c r="M5" s="97"/>
      <c r="N5" s="93"/>
      <c r="O5" s="94">
        <f>Instellingen!B5</f>
        <v>99</v>
      </c>
      <c r="P5" s="95"/>
      <c r="Q5" s="95"/>
      <c r="R5" s="95"/>
      <c r="S5" s="95"/>
      <c r="T5" s="95"/>
      <c r="U5" s="95"/>
      <c r="V5" s="96"/>
      <c r="W5" s="107"/>
      <c r="X5" s="108"/>
      <c r="Y5" s="108"/>
      <c r="Z5" s="108"/>
      <c r="AA5" s="108"/>
      <c r="AB5" s="108"/>
      <c r="AC5" s="108"/>
      <c r="AD5" s="108"/>
      <c r="AE5" s="108"/>
      <c r="AF5" s="108"/>
      <c r="AG5" s="108"/>
      <c r="AH5" s="108"/>
      <c r="AI5" s="108"/>
      <c r="AJ5" s="108"/>
      <c r="AK5" s="108"/>
      <c r="AL5" s="108"/>
      <c r="AM5" s="108"/>
      <c r="AN5" s="108"/>
      <c r="AO5" s="108"/>
      <c r="AP5" s="108"/>
      <c r="AQ5" s="108"/>
      <c r="AR5" s="108"/>
      <c r="AS5" s="108"/>
      <c r="AT5" s="108"/>
      <c r="AU5" s="108"/>
      <c r="AV5" s="108"/>
      <c r="AW5" s="108"/>
      <c r="AX5" s="108"/>
      <c r="AY5" s="108"/>
      <c r="AZ5" s="108"/>
      <c r="BA5" s="108"/>
      <c r="BB5" s="109"/>
      <c r="BC5" s="92" t="s">
        <v>13</v>
      </c>
      <c r="BD5" s="97"/>
      <c r="BE5" s="97"/>
      <c r="BF5" s="97"/>
      <c r="BG5" s="97"/>
      <c r="BH5" s="97"/>
      <c r="BI5" s="97"/>
      <c r="BJ5" s="97"/>
      <c r="BK5" s="93"/>
      <c r="BL5" s="6">
        <v>2</v>
      </c>
      <c r="BM5" s="104"/>
      <c r="BN5" s="105"/>
    </row>
    <row r="6" spans="1:66" ht="12.75" customHeight="1" x14ac:dyDescent="0.25">
      <c r="A6" s="111"/>
      <c r="B6" s="111"/>
      <c r="C6" s="111"/>
      <c r="D6" s="111"/>
      <c r="E6" s="112"/>
      <c r="F6" s="57" t="s">
        <v>14</v>
      </c>
      <c r="G6" s="115" t="str">
        <f>Instellingen!B36</f>
        <v>voorthuizen/ Veluweruiters</v>
      </c>
      <c r="H6" s="116"/>
      <c r="I6" s="116"/>
      <c r="J6" s="116"/>
      <c r="K6" s="116"/>
      <c r="L6" s="116"/>
      <c r="M6" s="116"/>
      <c r="N6" s="117"/>
      <c r="O6" s="118" t="str">
        <f>Instellingen!B37</f>
        <v>Ermelo/ Veluws Ros</v>
      </c>
      <c r="P6" s="119"/>
      <c r="Q6" s="119"/>
      <c r="R6" s="119"/>
      <c r="S6" s="119"/>
      <c r="T6" s="119"/>
      <c r="U6" s="119"/>
      <c r="V6" s="120"/>
      <c r="W6" s="121" t="str">
        <f>Instellingen!B38</f>
        <v>Scherpenzeel/ Willaerruiters</v>
      </c>
      <c r="X6" s="122"/>
      <c r="Y6" s="122"/>
      <c r="Z6" s="122"/>
      <c r="AA6" s="122"/>
      <c r="AB6" s="122"/>
      <c r="AC6" s="122"/>
      <c r="AD6" s="123"/>
      <c r="AE6" s="118">
        <f>Instellingen!B39</f>
        <v>0</v>
      </c>
      <c r="AF6" s="119"/>
      <c r="AG6" s="119"/>
      <c r="AH6" s="119"/>
      <c r="AI6" s="119"/>
      <c r="AJ6" s="119"/>
      <c r="AK6" s="119"/>
      <c r="AL6" s="120"/>
      <c r="AM6" s="121">
        <f>Instellingen!B40</f>
        <v>0</v>
      </c>
      <c r="AN6" s="122"/>
      <c r="AO6" s="122"/>
      <c r="AP6" s="122"/>
      <c r="AQ6" s="122"/>
      <c r="AR6" s="122"/>
      <c r="AS6" s="122"/>
      <c r="AT6" s="123"/>
      <c r="AU6" s="118">
        <f>Instellingen!B41</f>
        <v>0</v>
      </c>
      <c r="AV6" s="119"/>
      <c r="AW6" s="119"/>
      <c r="AX6" s="119"/>
      <c r="AY6" s="119"/>
      <c r="AZ6" s="119"/>
      <c r="BA6" s="119"/>
      <c r="BB6" s="120"/>
      <c r="BC6" s="92" t="s">
        <v>34</v>
      </c>
      <c r="BD6" s="97"/>
      <c r="BE6" s="97"/>
      <c r="BF6" s="97"/>
      <c r="BG6" s="97"/>
      <c r="BH6" s="93"/>
      <c r="BI6" s="35" t="s">
        <v>35</v>
      </c>
      <c r="BJ6" s="56"/>
      <c r="BK6" s="36"/>
      <c r="BL6" s="26">
        <v>204</v>
      </c>
      <c r="BM6" s="104"/>
      <c r="BN6" s="105"/>
    </row>
    <row r="7" spans="1:66" ht="12.75" customHeight="1" x14ac:dyDescent="0.25">
      <c r="A7" s="113"/>
      <c r="B7" s="113"/>
      <c r="C7" s="113"/>
      <c r="D7" s="113"/>
      <c r="E7" s="114"/>
      <c r="F7" s="57" t="s">
        <v>15</v>
      </c>
      <c r="G7" s="124" t="str">
        <f>Instellingen!C36</f>
        <v>24/25-10-2024</v>
      </c>
      <c r="H7" s="125"/>
      <c r="I7" s="125"/>
      <c r="J7" s="125"/>
      <c r="K7" s="125"/>
      <c r="L7" s="125"/>
      <c r="M7" s="125"/>
      <c r="N7" s="126"/>
      <c r="O7" s="118" t="str">
        <f>Instellingen!C37</f>
        <v>22/23-11-2024</v>
      </c>
      <c r="P7" s="119"/>
      <c r="Q7" s="119"/>
      <c r="R7" s="119"/>
      <c r="S7" s="119"/>
      <c r="T7" s="119"/>
      <c r="U7" s="119"/>
      <c r="V7" s="120"/>
      <c r="W7" s="121" t="str">
        <f>Instellingen!C38</f>
        <v>20/21-12-2024</v>
      </c>
      <c r="X7" s="122"/>
      <c r="Y7" s="122"/>
      <c r="Z7" s="122"/>
      <c r="AA7" s="122"/>
      <c r="AB7" s="122"/>
      <c r="AC7" s="122"/>
      <c r="AD7" s="123"/>
      <c r="AE7" s="118" t="str">
        <f>Instellingen!C39</f>
        <v xml:space="preserve"> </v>
      </c>
      <c r="AF7" s="119"/>
      <c r="AG7" s="119"/>
      <c r="AH7" s="119"/>
      <c r="AI7" s="119"/>
      <c r="AJ7" s="119"/>
      <c r="AK7" s="119"/>
      <c r="AL7" s="120"/>
      <c r="AM7" s="121" t="str">
        <f>Instellingen!C40</f>
        <v xml:space="preserve"> </v>
      </c>
      <c r="AN7" s="122"/>
      <c r="AO7" s="122"/>
      <c r="AP7" s="122"/>
      <c r="AQ7" s="122"/>
      <c r="AR7" s="122"/>
      <c r="AS7" s="122"/>
      <c r="AT7" s="123"/>
      <c r="AU7" s="118" t="str">
        <f>Instellingen!C41</f>
        <v xml:space="preserve"> </v>
      </c>
      <c r="AV7" s="119"/>
      <c r="AW7" s="119"/>
      <c r="AX7" s="119"/>
      <c r="AY7" s="119"/>
      <c r="AZ7" s="119"/>
      <c r="BA7" s="119"/>
      <c r="BB7" s="120"/>
      <c r="BC7" s="68" t="s">
        <v>71</v>
      </c>
      <c r="BD7" s="3" t="s">
        <v>71</v>
      </c>
      <c r="BE7" s="8" t="s">
        <v>69</v>
      </c>
      <c r="BF7" s="8" t="s">
        <v>69</v>
      </c>
      <c r="BG7" s="8" t="s">
        <v>69</v>
      </c>
      <c r="BH7" s="8" t="s">
        <v>69</v>
      </c>
      <c r="BI7" s="30" t="s">
        <v>70</v>
      </c>
      <c r="BJ7" s="28" t="s">
        <v>70</v>
      </c>
      <c r="BK7" s="9"/>
      <c r="BL7" s="3"/>
      <c r="BM7" s="107"/>
      <c r="BN7" s="108"/>
    </row>
    <row r="8" spans="1:66" ht="25.5" customHeight="1" x14ac:dyDescent="0.25">
      <c r="A8" s="2" t="s">
        <v>19</v>
      </c>
      <c r="B8" s="2" t="s">
        <v>7</v>
      </c>
      <c r="C8" s="2" t="s">
        <v>0</v>
      </c>
      <c r="D8" s="2" t="s">
        <v>1</v>
      </c>
      <c r="E8" s="2" t="s">
        <v>100</v>
      </c>
      <c r="F8" s="57" t="s">
        <v>3</v>
      </c>
      <c r="G8" s="5" t="s">
        <v>95</v>
      </c>
      <c r="H8" s="5" t="s">
        <v>38</v>
      </c>
      <c r="I8" s="5" t="s">
        <v>36</v>
      </c>
      <c r="J8" s="5" t="s">
        <v>37</v>
      </c>
      <c r="K8" s="5" t="s">
        <v>73</v>
      </c>
      <c r="L8" s="5" t="s">
        <v>74</v>
      </c>
      <c r="M8" s="2" t="s">
        <v>5</v>
      </c>
      <c r="N8" s="57" t="s">
        <v>16</v>
      </c>
      <c r="O8" s="5" t="s">
        <v>95</v>
      </c>
      <c r="P8" s="5" t="s">
        <v>38</v>
      </c>
      <c r="Q8" s="5" t="s">
        <v>36</v>
      </c>
      <c r="R8" s="5" t="s">
        <v>39</v>
      </c>
      <c r="S8" s="5" t="s">
        <v>73</v>
      </c>
      <c r="T8" s="5" t="s">
        <v>74</v>
      </c>
      <c r="U8" s="2" t="s">
        <v>5</v>
      </c>
      <c r="V8" s="57" t="s">
        <v>16</v>
      </c>
      <c r="W8" s="5" t="s">
        <v>95</v>
      </c>
      <c r="X8" s="5" t="s">
        <v>38</v>
      </c>
      <c r="Y8" s="5" t="s">
        <v>40</v>
      </c>
      <c r="Z8" s="5" t="s">
        <v>39</v>
      </c>
      <c r="AA8" s="5" t="s">
        <v>73</v>
      </c>
      <c r="AB8" s="5" t="s">
        <v>74</v>
      </c>
      <c r="AC8" s="2" t="s">
        <v>5</v>
      </c>
      <c r="AD8" s="57" t="s">
        <v>16</v>
      </c>
      <c r="AE8" s="5" t="s">
        <v>95</v>
      </c>
      <c r="AF8" s="5" t="s">
        <v>38</v>
      </c>
      <c r="AG8" s="5" t="s">
        <v>36</v>
      </c>
      <c r="AH8" s="5" t="s">
        <v>39</v>
      </c>
      <c r="AI8" s="5" t="s">
        <v>73</v>
      </c>
      <c r="AJ8" s="5" t="s">
        <v>74</v>
      </c>
      <c r="AK8" s="2" t="s">
        <v>5</v>
      </c>
      <c r="AL8" s="57" t="s">
        <v>16</v>
      </c>
      <c r="AM8" s="5" t="s">
        <v>95</v>
      </c>
      <c r="AN8" s="5" t="s">
        <v>38</v>
      </c>
      <c r="AO8" s="5" t="s">
        <v>36</v>
      </c>
      <c r="AP8" s="5" t="s">
        <v>39</v>
      </c>
      <c r="AQ8" s="5" t="s">
        <v>73</v>
      </c>
      <c r="AR8" s="5" t="s">
        <v>74</v>
      </c>
      <c r="AS8" s="2" t="s">
        <v>5</v>
      </c>
      <c r="AT8" s="57" t="s">
        <v>16</v>
      </c>
      <c r="AU8" s="5" t="s">
        <v>95</v>
      </c>
      <c r="AV8" s="5" t="s">
        <v>38</v>
      </c>
      <c r="AW8" s="5" t="s">
        <v>36</v>
      </c>
      <c r="AX8" s="5" t="s">
        <v>39</v>
      </c>
      <c r="AY8" s="5" t="s">
        <v>73</v>
      </c>
      <c r="AZ8" s="5" t="s">
        <v>74</v>
      </c>
      <c r="BA8" s="2" t="s">
        <v>5</v>
      </c>
      <c r="BB8" s="2" t="s">
        <v>16</v>
      </c>
      <c r="BC8" s="69" t="s">
        <v>23</v>
      </c>
      <c r="BD8" s="27" t="s">
        <v>4</v>
      </c>
      <c r="BE8" s="29" t="s">
        <v>23</v>
      </c>
      <c r="BF8" s="29" t="s">
        <v>23</v>
      </c>
      <c r="BG8" s="27" t="s">
        <v>4</v>
      </c>
      <c r="BH8" s="27" t="s">
        <v>4</v>
      </c>
      <c r="BI8" s="27" t="s">
        <v>23</v>
      </c>
      <c r="BJ8" s="27" t="s">
        <v>4</v>
      </c>
      <c r="BK8" s="27" t="s">
        <v>17</v>
      </c>
      <c r="BL8" s="27" t="s">
        <v>18</v>
      </c>
      <c r="BM8" s="5" t="s">
        <v>97</v>
      </c>
      <c r="BN8" s="2" t="s">
        <v>6</v>
      </c>
    </row>
    <row r="9" spans="1:66" x14ac:dyDescent="0.25">
      <c r="A9" s="1">
        <v>1</v>
      </c>
      <c r="B9" s="1" t="s">
        <v>293</v>
      </c>
      <c r="C9" s="1" t="s">
        <v>408</v>
      </c>
      <c r="D9" s="1" t="s">
        <v>294</v>
      </c>
      <c r="E9" s="1" t="s">
        <v>32</v>
      </c>
      <c r="F9" s="1" t="s">
        <v>223</v>
      </c>
      <c r="H9" s="59">
        <v>230</v>
      </c>
      <c r="I9" s="59">
        <v>0</v>
      </c>
      <c r="J9" s="60">
        <f t="shared" ref="J9:J18" si="0">H9+I9</f>
        <v>230</v>
      </c>
      <c r="K9" s="59">
        <v>6.5</v>
      </c>
      <c r="L9" s="59">
        <v>7</v>
      </c>
      <c r="M9" s="59">
        <v>3</v>
      </c>
      <c r="N9" s="61">
        <v>3</v>
      </c>
      <c r="P9" s="62">
        <v>216</v>
      </c>
      <c r="Q9" s="62">
        <v>0</v>
      </c>
      <c r="R9" s="63">
        <f t="shared" ref="R9:R18" si="1">P9+Q9</f>
        <v>216</v>
      </c>
      <c r="S9" s="62">
        <v>60</v>
      </c>
      <c r="T9" s="62">
        <v>65</v>
      </c>
      <c r="U9" s="62">
        <v>6</v>
      </c>
      <c r="V9" s="64">
        <v>6</v>
      </c>
      <c r="X9" s="65">
        <v>243.5</v>
      </c>
      <c r="Z9" s="66">
        <f t="shared" ref="Z9:Z18" si="2">X9+Y9</f>
        <v>243.5</v>
      </c>
      <c r="AA9" s="65">
        <v>7</v>
      </c>
      <c r="AB9" s="65">
        <v>7.5</v>
      </c>
      <c r="AC9" s="65">
        <v>1</v>
      </c>
      <c r="AD9" s="67">
        <v>1</v>
      </c>
      <c r="BC9">
        <f t="shared" ref="BC9:BC18" si="3">N9+V9+AD9+AL9+AT9+BB9</f>
        <v>10</v>
      </c>
      <c r="BD9">
        <f t="shared" ref="BD9:BD18" si="4">J9+R9+Z9+AH9+AP9+AX9</f>
        <v>689.5</v>
      </c>
      <c r="BE9" s="31">
        <f>IF($O$4&gt;0,(LARGE(($N9,$V9,$AD9,$AL9,$AT9,$BB9),1)),"0")</f>
        <v>6</v>
      </c>
      <c r="BG9">
        <v>216</v>
      </c>
      <c r="BH9">
        <v>0</v>
      </c>
      <c r="BI9" s="31">
        <f t="shared" ref="BI9:BI18" si="5">BC9-BE9-BF9</f>
        <v>4</v>
      </c>
      <c r="BJ9">
        <f t="shared" ref="BJ9:BJ18" si="6">BD9-BG9-BH9</f>
        <v>473.5</v>
      </c>
      <c r="BK9" s="1">
        <v>1</v>
      </c>
    </row>
    <row r="10" spans="1:66" x14ac:dyDescent="0.25">
      <c r="A10" s="1">
        <v>2</v>
      </c>
      <c r="B10" s="1" t="s">
        <v>426</v>
      </c>
      <c r="C10" s="1" t="s">
        <v>478</v>
      </c>
      <c r="D10" s="1" t="s">
        <v>427</v>
      </c>
      <c r="E10" s="1" t="s">
        <v>32</v>
      </c>
      <c r="F10" s="1" t="s">
        <v>204</v>
      </c>
      <c r="J10" s="60">
        <f t="shared" si="0"/>
        <v>0</v>
      </c>
      <c r="N10" s="61">
        <v>99</v>
      </c>
      <c r="P10" s="62">
        <v>237.5</v>
      </c>
      <c r="Q10" s="62">
        <v>0</v>
      </c>
      <c r="R10" s="63">
        <f t="shared" si="1"/>
        <v>237.5</v>
      </c>
      <c r="S10" s="62">
        <v>65</v>
      </c>
      <c r="T10" s="62">
        <v>80</v>
      </c>
      <c r="U10" s="62">
        <v>2</v>
      </c>
      <c r="V10" s="64">
        <v>2</v>
      </c>
      <c r="X10" s="65">
        <v>241.5</v>
      </c>
      <c r="Z10" s="66">
        <f t="shared" si="2"/>
        <v>241.5</v>
      </c>
      <c r="AA10" s="65">
        <v>6.5</v>
      </c>
      <c r="AB10" s="65">
        <v>7</v>
      </c>
      <c r="AC10" s="65">
        <v>2</v>
      </c>
      <c r="AD10" s="67">
        <v>2</v>
      </c>
      <c r="BC10">
        <f t="shared" si="3"/>
        <v>103</v>
      </c>
      <c r="BD10">
        <f t="shared" si="4"/>
        <v>479</v>
      </c>
      <c r="BE10" s="31">
        <f>IF($O$4&gt;0,(LARGE(($N10,$V10,$AD10,$AL10,$AT10,$BB10),1)),"0")</f>
        <v>99</v>
      </c>
      <c r="BG10">
        <v>0</v>
      </c>
      <c r="BH10">
        <v>0</v>
      </c>
      <c r="BI10" s="31">
        <f t="shared" si="5"/>
        <v>4</v>
      </c>
      <c r="BJ10">
        <f t="shared" si="6"/>
        <v>479</v>
      </c>
      <c r="BK10" s="1">
        <v>2</v>
      </c>
    </row>
    <row r="11" spans="1:66" x14ac:dyDescent="0.25">
      <c r="A11" s="1">
        <v>3</v>
      </c>
      <c r="B11" s="1" t="s">
        <v>262</v>
      </c>
      <c r="C11" s="1" t="s">
        <v>396</v>
      </c>
      <c r="D11" s="1" t="s">
        <v>263</v>
      </c>
      <c r="E11" s="1" t="s">
        <v>32</v>
      </c>
      <c r="F11" s="1" t="s">
        <v>186</v>
      </c>
      <c r="J11" s="60">
        <f t="shared" si="0"/>
        <v>0</v>
      </c>
      <c r="N11" s="61">
        <v>99</v>
      </c>
      <c r="P11" s="62">
        <v>238</v>
      </c>
      <c r="Q11" s="62">
        <v>0</v>
      </c>
      <c r="R11" s="63">
        <f t="shared" si="1"/>
        <v>238</v>
      </c>
      <c r="S11" s="62">
        <v>65</v>
      </c>
      <c r="T11" s="62">
        <v>70</v>
      </c>
      <c r="U11" s="62">
        <v>1</v>
      </c>
      <c r="V11" s="64">
        <v>1</v>
      </c>
      <c r="X11" s="65">
        <v>213</v>
      </c>
      <c r="Z11" s="66">
        <f t="shared" si="2"/>
        <v>213</v>
      </c>
      <c r="AA11" s="65">
        <v>6</v>
      </c>
      <c r="AB11" s="65">
        <v>7</v>
      </c>
      <c r="AC11" s="65">
        <v>4</v>
      </c>
      <c r="AD11" s="67">
        <v>4</v>
      </c>
      <c r="BC11">
        <f t="shared" si="3"/>
        <v>104</v>
      </c>
      <c r="BD11">
        <f t="shared" si="4"/>
        <v>451</v>
      </c>
      <c r="BE11" s="31">
        <f>IF($O$4&gt;0,(LARGE(($N11,$V11,$AD11,$AL11,$AT11,$BB11),1)),"0")</f>
        <v>99</v>
      </c>
      <c r="BG11">
        <v>0</v>
      </c>
      <c r="BH11">
        <v>0</v>
      </c>
      <c r="BI11" s="31">
        <f t="shared" si="5"/>
        <v>5</v>
      </c>
      <c r="BJ11">
        <f t="shared" si="6"/>
        <v>451</v>
      </c>
      <c r="BK11" s="1">
        <v>3</v>
      </c>
    </row>
    <row r="12" spans="1:66" x14ac:dyDescent="0.25">
      <c r="A12" s="1">
        <v>4</v>
      </c>
      <c r="B12" s="1" t="s">
        <v>291</v>
      </c>
      <c r="C12" s="1" t="s">
        <v>479</v>
      </c>
      <c r="D12" s="1" t="s">
        <v>292</v>
      </c>
      <c r="E12" s="1" t="s">
        <v>32</v>
      </c>
      <c r="F12" s="1" t="s">
        <v>124</v>
      </c>
      <c r="H12" s="59">
        <v>230.5</v>
      </c>
      <c r="I12" s="59">
        <v>0</v>
      </c>
      <c r="J12" s="60">
        <f t="shared" si="0"/>
        <v>230.5</v>
      </c>
      <c r="K12" s="59">
        <v>7.5</v>
      </c>
      <c r="L12" s="59">
        <v>7.5</v>
      </c>
      <c r="M12" s="59">
        <v>2</v>
      </c>
      <c r="N12" s="61">
        <v>2</v>
      </c>
      <c r="P12" s="62">
        <v>225.5</v>
      </c>
      <c r="Q12" s="62">
        <v>0</v>
      </c>
      <c r="R12" s="63">
        <f t="shared" si="1"/>
        <v>225.5</v>
      </c>
      <c r="S12" s="62">
        <v>65</v>
      </c>
      <c r="T12" s="62">
        <v>70</v>
      </c>
      <c r="U12" s="62">
        <v>3</v>
      </c>
      <c r="V12" s="64">
        <v>3</v>
      </c>
      <c r="Z12" s="66">
        <f t="shared" si="2"/>
        <v>0</v>
      </c>
      <c r="AD12" s="67">
        <v>99</v>
      </c>
      <c r="BC12">
        <f t="shared" si="3"/>
        <v>104</v>
      </c>
      <c r="BD12">
        <f t="shared" si="4"/>
        <v>456</v>
      </c>
      <c r="BE12" s="31">
        <f>IF($O$4&gt;0,(LARGE(($N12,$V12,$AD12,$AL12,$AT12,$BB12),1)),"0")</f>
        <v>99</v>
      </c>
      <c r="BG12">
        <v>0</v>
      </c>
      <c r="BH12">
        <v>0</v>
      </c>
      <c r="BI12" s="31">
        <f t="shared" si="5"/>
        <v>5</v>
      </c>
      <c r="BJ12">
        <f t="shared" si="6"/>
        <v>456</v>
      </c>
      <c r="BL12" s="1">
        <v>1</v>
      </c>
    </row>
    <row r="13" spans="1:66" x14ac:dyDescent="0.25">
      <c r="A13" s="1">
        <v>5</v>
      </c>
      <c r="B13" s="1" t="s">
        <v>289</v>
      </c>
      <c r="C13" s="1" t="s">
        <v>407</v>
      </c>
      <c r="D13" s="1" t="s">
        <v>290</v>
      </c>
      <c r="E13" s="1" t="s">
        <v>32</v>
      </c>
      <c r="F13" s="1" t="s">
        <v>155</v>
      </c>
      <c r="H13" s="59">
        <v>236.5</v>
      </c>
      <c r="I13" s="59">
        <v>0</v>
      </c>
      <c r="J13" s="60">
        <f t="shared" si="0"/>
        <v>236.5</v>
      </c>
      <c r="K13" s="59">
        <v>7</v>
      </c>
      <c r="L13" s="59">
        <v>7.5</v>
      </c>
      <c r="M13" s="59">
        <v>1</v>
      </c>
      <c r="N13" s="61">
        <v>1</v>
      </c>
      <c r="P13" s="62">
        <v>222</v>
      </c>
      <c r="Q13" s="62">
        <v>0</v>
      </c>
      <c r="R13" s="63">
        <f t="shared" si="1"/>
        <v>222</v>
      </c>
      <c r="S13" s="62">
        <v>65</v>
      </c>
      <c r="T13" s="62">
        <v>70</v>
      </c>
      <c r="U13" s="62">
        <v>5</v>
      </c>
      <c r="V13" s="64">
        <v>5</v>
      </c>
      <c r="Z13" s="66">
        <f t="shared" si="2"/>
        <v>0</v>
      </c>
      <c r="AD13" s="67">
        <v>99</v>
      </c>
      <c r="BC13">
        <f t="shared" si="3"/>
        <v>105</v>
      </c>
      <c r="BD13">
        <f t="shared" si="4"/>
        <v>458.5</v>
      </c>
      <c r="BE13" s="31">
        <f>IF($O$4&gt;0,(LARGE(($N13,$V13,$AD13,$AL13,$AT13,$BB13),1)),"0")</f>
        <v>99</v>
      </c>
      <c r="BG13">
        <v>0</v>
      </c>
      <c r="BH13">
        <v>0</v>
      </c>
      <c r="BI13" s="31">
        <f t="shared" si="5"/>
        <v>6</v>
      </c>
      <c r="BJ13">
        <f t="shared" si="6"/>
        <v>458.5</v>
      </c>
      <c r="BL13" s="1">
        <v>2</v>
      </c>
    </row>
    <row r="14" spans="1:66" x14ac:dyDescent="0.25">
      <c r="A14" s="1">
        <v>6</v>
      </c>
      <c r="B14" s="1" t="s">
        <v>297</v>
      </c>
      <c r="C14" s="1" t="s">
        <v>410</v>
      </c>
      <c r="D14" s="1" t="s">
        <v>298</v>
      </c>
      <c r="E14" s="1" t="s">
        <v>32</v>
      </c>
      <c r="F14" s="1" t="s">
        <v>204</v>
      </c>
      <c r="H14" s="59">
        <v>203</v>
      </c>
      <c r="I14" s="59">
        <v>0</v>
      </c>
      <c r="J14" s="60">
        <f t="shared" si="0"/>
        <v>203</v>
      </c>
      <c r="K14" s="59">
        <v>5.5</v>
      </c>
      <c r="L14" s="59">
        <v>6</v>
      </c>
      <c r="M14" s="59">
        <v>5</v>
      </c>
      <c r="N14" s="61">
        <v>5</v>
      </c>
      <c r="P14" s="62">
        <v>225</v>
      </c>
      <c r="Q14" s="62">
        <v>0</v>
      </c>
      <c r="R14" s="63">
        <f t="shared" si="1"/>
        <v>225</v>
      </c>
      <c r="S14" s="62">
        <v>70</v>
      </c>
      <c r="T14" s="62">
        <v>70</v>
      </c>
      <c r="U14" s="62">
        <v>4</v>
      </c>
      <c r="V14" s="64">
        <v>4</v>
      </c>
      <c r="Z14" s="66">
        <f t="shared" si="2"/>
        <v>0</v>
      </c>
      <c r="AD14" s="67">
        <v>99</v>
      </c>
      <c r="BC14">
        <f t="shared" si="3"/>
        <v>108</v>
      </c>
      <c r="BD14">
        <f t="shared" si="4"/>
        <v>428</v>
      </c>
      <c r="BE14" s="31">
        <f>IF($O$4&gt;0,(LARGE(($N14,$V14,$AD14,$AL14,$AT14,$BB14),1)),"0")</f>
        <v>99</v>
      </c>
      <c r="BG14">
        <v>0</v>
      </c>
      <c r="BH14">
        <v>0</v>
      </c>
      <c r="BI14" s="31">
        <f t="shared" si="5"/>
        <v>9</v>
      </c>
      <c r="BJ14">
        <f t="shared" si="6"/>
        <v>428</v>
      </c>
    </row>
    <row r="15" spans="1:66" x14ac:dyDescent="0.25">
      <c r="A15" s="1">
        <v>7</v>
      </c>
      <c r="B15" s="1" t="s">
        <v>428</v>
      </c>
      <c r="C15" s="1" t="s">
        <v>480</v>
      </c>
      <c r="D15" s="1" t="s">
        <v>429</v>
      </c>
      <c r="E15" s="1" t="s">
        <v>32</v>
      </c>
      <c r="F15" s="1" t="s">
        <v>155</v>
      </c>
      <c r="J15" s="60">
        <f t="shared" si="0"/>
        <v>0</v>
      </c>
      <c r="N15" s="61">
        <v>99</v>
      </c>
      <c r="P15" s="62">
        <v>212</v>
      </c>
      <c r="Q15" s="62">
        <v>0</v>
      </c>
      <c r="R15" s="63">
        <f t="shared" si="1"/>
        <v>212</v>
      </c>
      <c r="S15" s="62">
        <v>60</v>
      </c>
      <c r="T15" s="62">
        <v>70</v>
      </c>
      <c r="U15" s="62">
        <v>7</v>
      </c>
      <c r="V15" s="64">
        <v>7</v>
      </c>
      <c r="X15" s="65">
        <v>216.5</v>
      </c>
      <c r="Z15" s="66">
        <f t="shared" si="2"/>
        <v>216.5</v>
      </c>
      <c r="AA15" s="65">
        <v>6</v>
      </c>
      <c r="AB15" s="65">
        <v>6.5</v>
      </c>
      <c r="AC15" s="65">
        <v>3</v>
      </c>
      <c r="AD15" s="67">
        <v>3</v>
      </c>
      <c r="BC15">
        <f t="shared" si="3"/>
        <v>109</v>
      </c>
      <c r="BD15">
        <f t="shared" si="4"/>
        <v>428.5</v>
      </c>
      <c r="BE15" s="31">
        <f>IF($O$4&gt;0,(LARGE(($N15,$V15,$AD15,$AL15,$AT15,$BB15),1)),"0")</f>
        <v>99</v>
      </c>
      <c r="BG15">
        <v>0</v>
      </c>
      <c r="BH15">
        <v>0</v>
      </c>
      <c r="BI15" s="31">
        <f t="shared" si="5"/>
        <v>10</v>
      </c>
      <c r="BJ15">
        <f t="shared" si="6"/>
        <v>428.5</v>
      </c>
    </row>
    <row r="16" spans="1:66" x14ac:dyDescent="0.25">
      <c r="A16" s="1">
        <v>8</v>
      </c>
      <c r="B16" s="1" t="s">
        <v>295</v>
      </c>
      <c r="C16" s="1" t="s">
        <v>409</v>
      </c>
      <c r="D16" s="1" t="s">
        <v>296</v>
      </c>
      <c r="E16" s="1" t="s">
        <v>32</v>
      </c>
      <c r="F16" s="1" t="s">
        <v>244</v>
      </c>
      <c r="H16" s="59">
        <v>216</v>
      </c>
      <c r="I16" s="59">
        <v>0</v>
      </c>
      <c r="J16" s="60">
        <f t="shared" si="0"/>
        <v>216</v>
      </c>
      <c r="K16" s="59">
        <v>6.5</v>
      </c>
      <c r="L16" s="59">
        <v>6.5</v>
      </c>
      <c r="M16" s="59">
        <v>4</v>
      </c>
      <c r="N16" s="61">
        <v>4</v>
      </c>
      <c r="R16" s="63">
        <f t="shared" si="1"/>
        <v>0</v>
      </c>
      <c r="V16" s="64">
        <v>99</v>
      </c>
      <c r="X16" s="65">
        <v>198</v>
      </c>
      <c r="Z16" s="66">
        <f t="shared" si="2"/>
        <v>198</v>
      </c>
      <c r="AA16" s="65">
        <v>5.5</v>
      </c>
      <c r="AB16" s="65">
        <v>6</v>
      </c>
      <c r="AC16" s="65">
        <v>6</v>
      </c>
      <c r="AD16" s="67">
        <v>6</v>
      </c>
      <c r="BC16">
        <f t="shared" si="3"/>
        <v>109</v>
      </c>
      <c r="BD16">
        <f t="shared" si="4"/>
        <v>414</v>
      </c>
      <c r="BE16" s="31">
        <f>IF($O$4&gt;0,(LARGE(($N16,$V16,$AD16,$AL16,$AT16,$BB16),1)),"0")</f>
        <v>99</v>
      </c>
      <c r="BG16">
        <v>0</v>
      </c>
      <c r="BH16">
        <v>0</v>
      </c>
      <c r="BI16" s="31">
        <f t="shared" si="5"/>
        <v>10</v>
      </c>
      <c r="BJ16">
        <f t="shared" si="6"/>
        <v>414</v>
      </c>
    </row>
    <row r="17" spans="1:62" x14ac:dyDescent="0.25">
      <c r="A17" s="1">
        <v>9</v>
      </c>
      <c r="B17" s="88" t="s">
        <v>502</v>
      </c>
      <c r="C17" s="88" t="s">
        <v>500</v>
      </c>
      <c r="D17" s="88" t="s">
        <v>501</v>
      </c>
      <c r="F17" s="1" t="s">
        <v>232</v>
      </c>
      <c r="J17" s="60">
        <f t="shared" si="0"/>
        <v>0</v>
      </c>
      <c r="N17" s="61">
        <v>99</v>
      </c>
      <c r="R17" s="63">
        <f t="shared" si="1"/>
        <v>0</v>
      </c>
      <c r="V17" s="64">
        <v>99</v>
      </c>
      <c r="X17" s="65">
        <v>204</v>
      </c>
      <c r="Z17" s="66">
        <f t="shared" si="2"/>
        <v>204</v>
      </c>
      <c r="AA17" s="65">
        <v>5</v>
      </c>
      <c r="AB17" s="65">
        <v>5.5</v>
      </c>
      <c r="AC17" s="65">
        <v>6</v>
      </c>
      <c r="AD17" s="67">
        <v>6</v>
      </c>
      <c r="BC17">
        <f t="shared" si="3"/>
        <v>204</v>
      </c>
      <c r="BD17">
        <f t="shared" si="4"/>
        <v>204</v>
      </c>
      <c r="BE17" s="31">
        <f>IF($O$4&gt;0,(LARGE(($N17,$V17,$AD17,$AL17,$AT17,$BB17),1)),"0")</f>
        <v>99</v>
      </c>
      <c r="BG17">
        <v>0</v>
      </c>
      <c r="BH17">
        <v>0</v>
      </c>
      <c r="BI17" s="31">
        <f t="shared" si="5"/>
        <v>105</v>
      </c>
      <c r="BJ17">
        <f t="shared" si="6"/>
        <v>204</v>
      </c>
    </row>
    <row r="18" spans="1:62" x14ac:dyDescent="0.25">
      <c r="A18" s="1">
        <v>10</v>
      </c>
      <c r="B18" s="1" t="s">
        <v>299</v>
      </c>
      <c r="C18" s="1" t="s">
        <v>411</v>
      </c>
      <c r="D18" s="1" t="s">
        <v>300</v>
      </c>
      <c r="E18" s="1" t="s">
        <v>32</v>
      </c>
      <c r="F18" s="1" t="s">
        <v>175</v>
      </c>
      <c r="H18" s="59">
        <v>0</v>
      </c>
      <c r="I18" s="59">
        <v>0</v>
      </c>
      <c r="J18" s="60">
        <f t="shared" si="0"/>
        <v>0</v>
      </c>
      <c r="M18" s="59">
        <v>6</v>
      </c>
      <c r="N18" s="61">
        <v>90</v>
      </c>
      <c r="R18" s="63">
        <f t="shared" si="1"/>
        <v>0</v>
      </c>
      <c r="V18" s="64">
        <v>99</v>
      </c>
      <c r="Z18" s="66">
        <f t="shared" si="2"/>
        <v>0</v>
      </c>
      <c r="AD18" s="67">
        <v>99</v>
      </c>
      <c r="BC18">
        <f t="shared" si="3"/>
        <v>288</v>
      </c>
      <c r="BD18">
        <f t="shared" si="4"/>
        <v>0</v>
      </c>
      <c r="BE18" s="31">
        <f>IF($O$4&gt;0,(LARGE(($N18,$V18,$AD18,$AL18,$AT18,$BB18),1)),"0")</f>
        <v>99</v>
      </c>
      <c r="BG18">
        <v>0</v>
      </c>
      <c r="BH18">
        <v>0</v>
      </c>
      <c r="BI18" s="31">
        <f t="shared" si="5"/>
        <v>189</v>
      </c>
      <c r="BJ18">
        <f t="shared" si="6"/>
        <v>0</v>
      </c>
    </row>
  </sheetData>
  <sheetProtection sheet="1" objects="1" scenarios="1"/>
  <sortState xmlns:xlrd2="http://schemas.microsoft.com/office/spreadsheetml/2017/richdata2" ref="A9:XFD19">
    <sortCondition ref="BI9"/>
  </sortState>
  <mergeCells count="32">
    <mergeCell ref="A1:BN1"/>
    <mergeCell ref="A3:B3"/>
    <mergeCell ref="C3:E3"/>
    <mergeCell ref="F3:N3"/>
    <mergeCell ref="O3:V3"/>
    <mergeCell ref="W3:BB5"/>
    <mergeCell ref="BC3:BK3"/>
    <mergeCell ref="BM3:BN7"/>
    <mergeCell ref="A4:B4"/>
    <mergeCell ref="C4:E4"/>
    <mergeCell ref="F4:N4"/>
    <mergeCell ref="O4:V4"/>
    <mergeCell ref="BC4:BK4"/>
    <mergeCell ref="A5:B5"/>
    <mergeCell ref="C5:E5"/>
    <mergeCell ref="F5:N5"/>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s>
  <conditionalFormatting sqref="X2:Y2 P2:Q2 H2:I2 AF2:AG2 AN2:AO2 AV2:AW2 H9:I65456 AV9:AW65456 P9:Q65456 X9:Y65456 AF9:AG65456 AN9:AO65456">
    <cfRule type="cellIs" dxfId="2" priority="1" stopIfTrue="1" operator="greaterThanOrEqual">
      <formula>$BL$6</formula>
    </cfRule>
  </conditionalFormatting>
  <dataValidations count="9">
    <dataValidation type="list" allowBlank="1" showInputMessage="1" showErrorMessage="1" sqref="BM1:BM2 BM9:BM65456" xr:uid="{00000000-0002-0000-0900-000001000000}">
      <formula1>"ja,nee"</formula1>
    </dataValidation>
    <dataValidation operator="lessThanOrEqual" allowBlank="1" showInputMessage="1" showErrorMessage="1" sqref="Z8:Z18 AH8 AP8 AX8 BC9:BE18 J1:J2 R1:R2 AX1:AX2 AP1:AP2 AH1:AH2 Z1:Z2 BC1:BK8 BL1:BL4 BL7:BL8 R8:R18 J8:J18 BI9:BJ18" xr:uid="{00000000-0002-0000-0900-000002000000}"/>
    <dataValidation type="decimal" allowBlank="1" showInputMessage="1" showErrorMessage="1" sqref="H1:I2 P1:Q2 AV1:AW2 AN1:AO2 AF1:AG2 X1:Y2 H8:I65456 X8:Y65456 P8:Q65456 AF8:AG65456 AN8:AO65456 AV8:AW65456" xr:uid="{00000000-0002-0000-0900-000003000000}">
      <formula1>0</formula1>
      <formula2>400</formula2>
    </dataValidation>
    <dataValidation type="decimal" allowBlank="1" showInputMessage="1" showErrorMessage="1" sqref="K1:L2 S1:T2 AY1:AZ2 AQ1:AR2 AI1:AJ2 AA1:AB2 K8:L65456 AA8:AB65456 S8:T65456 AI8:AJ65456 AQ8:AR65456 AY8:AZ65456" xr:uid="{00000000-0002-0000-0900-000004000000}">
      <formula1>0</formula1>
      <formula2>99</formula2>
    </dataValidation>
    <dataValidation type="whole" allowBlank="1" showInputMessage="1" showErrorMessage="1" sqref="M1:N2 U1:V2 BA1:BB2 AS1:AT2 AK1:AL2 AC1:AD2 M8:N65456 AC8:AD65456 U8:V65456 AK8:AL65456 AS8:AT65456 BA8:BB65456" xr:uid="{00000000-0002-0000-0900-000005000000}">
      <formula1>0</formula1>
      <formula2>999</formula2>
    </dataValidation>
    <dataValidation type="whole" operator="lessThanOrEqual" allowBlank="1" showInputMessage="1" showErrorMessage="1" sqref="BL6" xr:uid="{00000000-0002-0000-0900-000006000000}">
      <formula1>400</formula1>
    </dataValidation>
    <dataValidation type="whole" operator="lessThanOrEqual" allowBlank="1" showInputMessage="1" showErrorMessage="1" sqref="BL5" xr:uid="{00000000-0002-0000-0900-000007000000}">
      <formula1>99</formula1>
    </dataValidation>
    <dataValidation type="whole" allowBlank="1" showInputMessage="1" showErrorMessage="1" sqref="O3:V3" xr:uid="{00000000-0002-0000-0900-000008000000}">
      <formula1>0</formula1>
      <formula2>99</formula2>
    </dataValidation>
    <dataValidation type="decimal" operator="lessThanOrEqual" allowBlank="1" showInputMessage="1" showErrorMessage="1" sqref="J19:J65456 BK9:BL18 BC19:BL65456 Z19:Z65456 AH9:AH65456 AP9:AP65456 AX9:AX65456 R19:R65456 BG9:BH18" xr:uid="{00000000-0002-0000-0900-000000000000}">
      <formula1>100</formula1>
    </dataValidation>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3105" r:id="rId4" name="Button 1">
              <controlPr defaultSize="0" print="0" autoFill="0" autoPict="0" macro="[0]!KleinsteBepalen">
                <anchor moveWithCells="1" sizeWithCells="1">
                  <from>
                    <xdr:col>0</xdr:col>
                    <xdr:colOff>160020</xdr:colOff>
                    <xdr:row>5</xdr:row>
                    <xdr:rowOff>0</xdr:rowOff>
                  </from>
                  <to>
                    <xdr:col>2</xdr:col>
                    <xdr:colOff>487680</xdr:colOff>
                    <xdr:row>7</xdr:row>
                    <xdr:rowOff>7620</xdr:rowOff>
                  </to>
                </anchor>
              </controlPr>
            </control>
          </mc:Choice>
        </mc:AlternateContent>
        <mc:AlternateContent xmlns:mc="http://schemas.openxmlformats.org/markup-compatibility/2006">
          <mc:Choice Requires="x14">
            <control shapeId="303106" r:id="rId5" name="Button 2">
              <controlPr defaultSize="0" print="0" autoFill="0" autoPict="0" macro="[0]!Sort_Punten_1">
                <anchor moveWithCells="1" sizeWithCells="1">
                  <from>
                    <xdr:col>7</xdr:col>
                    <xdr:colOff>7620</xdr:colOff>
                    <xdr:row>7</xdr:row>
                    <xdr:rowOff>22860</xdr:rowOff>
                  </from>
                  <to>
                    <xdr:col>8</xdr:col>
                    <xdr:colOff>0</xdr:colOff>
                    <xdr:row>7</xdr:row>
                    <xdr:rowOff>190500</xdr:rowOff>
                  </to>
                </anchor>
              </controlPr>
            </control>
          </mc:Choice>
        </mc:AlternateContent>
        <mc:AlternateContent xmlns:mc="http://schemas.openxmlformats.org/markup-compatibility/2006">
          <mc:Choice Requires="x14">
            <control shapeId="303107" r:id="rId6" name="Button 3">
              <controlPr defaultSize="0" print="0" autoFill="0" autoPict="0" macro="[0]!Sort_Punten_2">
                <anchor moveWithCells="1" sizeWithCells="1">
                  <from>
                    <xdr:col>15</xdr:col>
                    <xdr:colOff>22860</xdr:colOff>
                    <xdr:row>7</xdr:row>
                    <xdr:rowOff>7620</xdr:rowOff>
                  </from>
                  <to>
                    <xdr:col>16</xdr:col>
                    <xdr:colOff>0</xdr:colOff>
                    <xdr:row>7</xdr:row>
                    <xdr:rowOff>160020</xdr:rowOff>
                  </to>
                </anchor>
              </controlPr>
            </control>
          </mc:Choice>
        </mc:AlternateContent>
        <mc:AlternateContent xmlns:mc="http://schemas.openxmlformats.org/markup-compatibility/2006">
          <mc:Choice Requires="x14">
            <control shapeId="303108" r:id="rId7" name="Button 4">
              <controlPr defaultSize="0" print="0" autoFill="0" autoPict="0" macro="[0]!Sort_Punten_3">
                <anchor moveWithCells="1" sizeWithCells="1">
                  <from>
                    <xdr:col>23</xdr:col>
                    <xdr:colOff>7620</xdr:colOff>
                    <xdr:row>7</xdr:row>
                    <xdr:rowOff>7620</xdr:rowOff>
                  </from>
                  <to>
                    <xdr:col>24</xdr:col>
                    <xdr:colOff>0</xdr:colOff>
                    <xdr:row>7</xdr:row>
                    <xdr:rowOff>190500</xdr:rowOff>
                  </to>
                </anchor>
              </controlPr>
            </control>
          </mc:Choice>
        </mc:AlternateContent>
        <mc:AlternateContent xmlns:mc="http://schemas.openxmlformats.org/markup-compatibility/2006">
          <mc:Choice Requires="x14">
            <control shapeId="303109" r:id="rId8" name="Button 5">
              <controlPr defaultSize="0" print="0" autoFill="0" autoPict="0" macro="[0]!Sort_Punten_4">
                <anchor moveWithCells="1" sizeWithCells="1">
                  <from>
                    <xdr:col>31</xdr:col>
                    <xdr:colOff>7620</xdr:colOff>
                    <xdr:row>7</xdr:row>
                    <xdr:rowOff>7620</xdr:rowOff>
                  </from>
                  <to>
                    <xdr:col>32</xdr:col>
                    <xdr:colOff>0</xdr:colOff>
                    <xdr:row>7</xdr:row>
                    <xdr:rowOff>182880</xdr:rowOff>
                  </to>
                </anchor>
              </controlPr>
            </control>
          </mc:Choice>
        </mc:AlternateContent>
        <mc:AlternateContent xmlns:mc="http://schemas.openxmlformats.org/markup-compatibility/2006">
          <mc:Choice Requires="x14">
            <control shapeId="303110" r:id="rId9" name="Button 6">
              <controlPr defaultSize="0" print="0" autoFill="0" autoPict="0" macro="[0]!verbergen">
                <anchor moveWithCells="1" sizeWithCells="1">
                  <from>
                    <xdr:col>64</xdr:col>
                    <xdr:colOff>7620</xdr:colOff>
                    <xdr:row>2</xdr:row>
                    <xdr:rowOff>7620</xdr:rowOff>
                  </from>
                  <to>
                    <xdr:col>66</xdr:col>
                    <xdr:colOff>0</xdr:colOff>
                    <xdr:row>4</xdr:row>
                    <xdr:rowOff>0</xdr:rowOff>
                  </to>
                </anchor>
              </controlPr>
            </control>
          </mc:Choice>
        </mc:AlternateContent>
        <mc:AlternateContent xmlns:mc="http://schemas.openxmlformats.org/markup-compatibility/2006">
          <mc:Choice Requires="x14">
            <control shapeId="303111" r:id="rId10" name="Button 7">
              <controlPr defaultSize="0" print="0" autoFill="0" autoPict="0" macro="[0]!Sort_Pl_Punten_1">
                <anchor moveWithCells="1" sizeWithCells="1">
                  <from>
                    <xdr:col>13</xdr:col>
                    <xdr:colOff>7620</xdr:colOff>
                    <xdr:row>6</xdr:row>
                    <xdr:rowOff>152400</xdr:rowOff>
                  </from>
                  <to>
                    <xdr:col>13</xdr:col>
                    <xdr:colOff>251460</xdr:colOff>
                    <xdr:row>8</xdr:row>
                    <xdr:rowOff>0</xdr:rowOff>
                  </to>
                </anchor>
              </controlPr>
            </control>
          </mc:Choice>
        </mc:AlternateContent>
        <mc:AlternateContent xmlns:mc="http://schemas.openxmlformats.org/markup-compatibility/2006">
          <mc:Choice Requires="x14">
            <control shapeId="303112" r:id="rId11" name="Button 8">
              <controlPr defaultSize="0" print="0" autoFill="0" autoPict="0" macro="[0]!Sort_Pl_Punten_2">
                <anchor moveWithCells="1" sizeWithCells="1">
                  <from>
                    <xdr:col>20</xdr:col>
                    <xdr:colOff>190500</xdr:colOff>
                    <xdr:row>7</xdr:row>
                    <xdr:rowOff>7620</xdr:rowOff>
                  </from>
                  <to>
                    <xdr:col>21</xdr:col>
                    <xdr:colOff>251460</xdr:colOff>
                    <xdr:row>8</xdr:row>
                    <xdr:rowOff>0</xdr:rowOff>
                  </to>
                </anchor>
              </controlPr>
            </control>
          </mc:Choice>
        </mc:AlternateContent>
        <mc:AlternateContent xmlns:mc="http://schemas.openxmlformats.org/markup-compatibility/2006">
          <mc:Choice Requires="x14">
            <control shapeId="303113" r:id="rId12" name="Button 9">
              <controlPr defaultSize="0" print="0" autoFill="0" autoPict="0" macro="[0]!Sort_Pl_Punten_3">
                <anchor moveWithCells="1" sizeWithCells="1">
                  <from>
                    <xdr:col>29</xdr:col>
                    <xdr:colOff>0</xdr:colOff>
                    <xdr:row>7</xdr:row>
                    <xdr:rowOff>30480</xdr:rowOff>
                  </from>
                  <to>
                    <xdr:col>30</xdr:col>
                    <xdr:colOff>0</xdr:colOff>
                    <xdr:row>8</xdr:row>
                    <xdr:rowOff>0</xdr:rowOff>
                  </to>
                </anchor>
              </controlPr>
            </control>
          </mc:Choice>
        </mc:AlternateContent>
        <mc:AlternateContent xmlns:mc="http://schemas.openxmlformats.org/markup-compatibility/2006">
          <mc:Choice Requires="x14">
            <control shapeId="303114" r:id="rId13" name="Button 10">
              <controlPr defaultSize="0" print="0" autoFill="0" autoPict="0" macro="[0]!Sort_Pl_Punten_4">
                <anchor moveWithCells="1" sizeWithCells="1">
                  <from>
                    <xdr:col>37</xdr:col>
                    <xdr:colOff>22860</xdr:colOff>
                    <xdr:row>7</xdr:row>
                    <xdr:rowOff>0</xdr:rowOff>
                  </from>
                  <to>
                    <xdr:col>37</xdr:col>
                    <xdr:colOff>236220</xdr:colOff>
                    <xdr:row>7</xdr:row>
                    <xdr:rowOff>312420</xdr:rowOff>
                  </to>
                </anchor>
              </controlPr>
            </control>
          </mc:Choice>
        </mc:AlternateContent>
        <mc:AlternateContent xmlns:mc="http://schemas.openxmlformats.org/markup-compatibility/2006">
          <mc:Choice Requires="x14">
            <control shapeId="303115" r:id="rId14" name="Button 11">
              <controlPr defaultSize="0" print="0" autoFill="0" autoPict="0" macro="[0]!Sort_Beste_Punten">
                <anchor moveWithCells="1" sizeWithCells="1">
                  <from>
                    <xdr:col>57</xdr:col>
                    <xdr:colOff>0</xdr:colOff>
                    <xdr:row>7</xdr:row>
                    <xdr:rowOff>22860</xdr:rowOff>
                  </from>
                  <to>
                    <xdr:col>60</xdr:col>
                    <xdr:colOff>388620</xdr:colOff>
                    <xdr:row>7</xdr:row>
                    <xdr:rowOff>312420</xdr:rowOff>
                  </to>
                </anchor>
              </controlPr>
            </control>
          </mc:Choice>
        </mc:AlternateContent>
        <mc:AlternateContent xmlns:mc="http://schemas.openxmlformats.org/markup-compatibility/2006">
          <mc:Choice Requires="x14">
            <control shapeId="303116" r:id="rId15" name="Button 12">
              <controlPr defaultSize="0" print="0" autoFill="0" autoPict="0" macro="[0]!Sort_Totaal_Punten">
                <anchor moveWithCells="1" sizeWithCells="1">
                  <from>
                    <xdr:col>61</xdr:col>
                    <xdr:colOff>0</xdr:colOff>
                    <xdr:row>7</xdr:row>
                    <xdr:rowOff>30480</xdr:rowOff>
                  </from>
                  <to>
                    <xdr:col>61</xdr:col>
                    <xdr:colOff>0</xdr:colOff>
                    <xdr:row>8</xdr:row>
                    <xdr:rowOff>0</xdr:rowOff>
                  </to>
                </anchor>
              </controlPr>
            </control>
          </mc:Choice>
        </mc:AlternateContent>
        <mc:AlternateContent xmlns:mc="http://schemas.openxmlformats.org/markup-compatibility/2006">
          <mc:Choice Requires="x14">
            <control shapeId="303117" r:id="rId16" name="Button 13">
              <controlPr defaultSize="0" print="0" autoFill="0" autoPict="0" macro="[0]!Sort_Plaatsing">
                <anchor moveWithCells="1" sizeWithCells="1">
                  <from>
                    <xdr:col>0</xdr:col>
                    <xdr:colOff>0</xdr:colOff>
                    <xdr:row>7</xdr:row>
                    <xdr:rowOff>30480</xdr:rowOff>
                  </from>
                  <to>
                    <xdr:col>1</xdr:col>
                    <xdr:colOff>7620</xdr:colOff>
                    <xdr:row>8</xdr:row>
                    <xdr:rowOff>0</xdr:rowOff>
                  </to>
                </anchor>
              </controlPr>
            </control>
          </mc:Choice>
        </mc:AlternateContent>
        <mc:AlternateContent xmlns:mc="http://schemas.openxmlformats.org/markup-compatibility/2006">
          <mc:Choice Requires="x14">
            <control shapeId="303118" r:id="rId17" name="Button 14">
              <controlPr defaultSize="0" print="0" autoFill="0" autoPict="0" macro="[0]!Sort_Punten_5">
                <anchor moveWithCells="1" sizeWithCells="1">
                  <from>
                    <xdr:col>39</xdr:col>
                    <xdr:colOff>7620</xdr:colOff>
                    <xdr:row>7</xdr:row>
                    <xdr:rowOff>7620</xdr:rowOff>
                  </from>
                  <to>
                    <xdr:col>40</xdr:col>
                    <xdr:colOff>0</xdr:colOff>
                    <xdr:row>7</xdr:row>
                    <xdr:rowOff>182880</xdr:rowOff>
                  </to>
                </anchor>
              </controlPr>
            </control>
          </mc:Choice>
        </mc:AlternateContent>
        <mc:AlternateContent xmlns:mc="http://schemas.openxmlformats.org/markup-compatibility/2006">
          <mc:Choice Requires="x14">
            <control shapeId="303119" r:id="rId18" name="Button 15">
              <controlPr defaultSize="0" print="0" autoFill="0" autoPict="0" macro="[0]!Sort_Pl_Punten_5">
                <anchor moveWithCells="1" sizeWithCells="1">
                  <from>
                    <xdr:col>45</xdr:col>
                    <xdr:colOff>7620</xdr:colOff>
                    <xdr:row>7</xdr:row>
                    <xdr:rowOff>7620</xdr:rowOff>
                  </from>
                  <to>
                    <xdr:col>45</xdr:col>
                    <xdr:colOff>251460</xdr:colOff>
                    <xdr:row>8</xdr:row>
                    <xdr:rowOff>0</xdr:rowOff>
                  </to>
                </anchor>
              </controlPr>
            </control>
          </mc:Choice>
        </mc:AlternateContent>
        <mc:AlternateContent xmlns:mc="http://schemas.openxmlformats.org/markup-compatibility/2006">
          <mc:Choice Requires="x14">
            <control shapeId="303120" r:id="rId19" name="Button 16">
              <controlPr defaultSize="0" print="0" autoFill="0" autoPict="0" macro="[0]!Sort_Punten_6">
                <anchor moveWithCells="1" sizeWithCells="1">
                  <from>
                    <xdr:col>47</xdr:col>
                    <xdr:colOff>7620</xdr:colOff>
                    <xdr:row>7</xdr:row>
                    <xdr:rowOff>7620</xdr:rowOff>
                  </from>
                  <to>
                    <xdr:col>48</xdr:col>
                    <xdr:colOff>0</xdr:colOff>
                    <xdr:row>7</xdr:row>
                    <xdr:rowOff>182880</xdr:rowOff>
                  </to>
                </anchor>
              </controlPr>
            </control>
          </mc:Choice>
        </mc:AlternateContent>
        <mc:AlternateContent xmlns:mc="http://schemas.openxmlformats.org/markup-compatibility/2006">
          <mc:Choice Requires="x14">
            <control shapeId="303121" r:id="rId20" name="Button 17">
              <controlPr defaultSize="0" print="0" autoFill="0" autoPict="0" macro="[0]!Sort_Pl_Punten_6">
                <anchor moveWithCells="1" sizeWithCells="1">
                  <from>
                    <xdr:col>53</xdr:col>
                    <xdr:colOff>22860</xdr:colOff>
                    <xdr:row>7</xdr:row>
                    <xdr:rowOff>7620</xdr:rowOff>
                  </from>
                  <to>
                    <xdr:col>53</xdr:col>
                    <xdr:colOff>251460</xdr:colOff>
                    <xdr:row>8</xdr:row>
                    <xdr:rowOff>0</xdr:rowOff>
                  </to>
                </anchor>
              </controlPr>
            </control>
          </mc:Choice>
        </mc:AlternateContent>
        <mc:AlternateContent xmlns:mc="http://schemas.openxmlformats.org/markup-compatibility/2006">
          <mc:Choice Requires="x14">
            <control shapeId="303122" r:id="rId21" name="Button 18">
              <controlPr defaultSize="0" print="0" autoFill="0" autoPict="0" macro="[0]!Verberg_Ex_Aequo_1">
                <anchor moveWithCells="1" sizeWithCells="1">
                  <from>
                    <xdr:col>10</xdr:col>
                    <xdr:colOff>22860</xdr:colOff>
                    <xdr:row>7</xdr:row>
                    <xdr:rowOff>7620</xdr:rowOff>
                  </from>
                  <to>
                    <xdr:col>11</xdr:col>
                    <xdr:colOff>190500</xdr:colOff>
                    <xdr:row>8</xdr:row>
                    <xdr:rowOff>0</xdr:rowOff>
                  </to>
                </anchor>
              </controlPr>
            </control>
          </mc:Choice>
        </mc:AlternateContent>
        <mc:AlternateContent xmlns:mc="http://schemas.openxmlformats.org/markup-compatibility/2006">
          <mc:Choice Requires="x14">
            <control shapeId="303123" r:id="rId22" name="Button 19">
              <controlPr defaultSize="0" print="0" autoFill="0" autoPict="0" macro="[0]!Verberg_Ex_Aequo_2">
                <anchor moveWithCells="1" sizeWithCells="1">
                  <from>
                    <xdr:col>18</xdr:col>
                    <xdr:colOff>22860</xdr:colOff>
                    <xdr:row>7</xdr:row>
                    <xdr:rowOff>7620</xdr:rowOff>
                  </from>
                  <to>
                    <xdr:col>19</xdr:col>
                    <xdr:colOff>190500</xdr:colOff>
                    <xdr:row>8</xdr:row>
                    <xdr:rowOff>0</xdr:rowOff>
                  </to>
                </anchor>
              </controlPr>
            </control>
          </mc:Choice>
        </mc:AlternateContent>
        <mc:AlternateContent xmlns:mc="http://schemas.openxmlformats.org/markup-compatibility/2006">
          <mc:Choice Requires="x14">
            <control shapeId="303124" r:id="rId23" name="Button 20">
              <controlPr defaultSize="0" print="0" autoFill="0" autoPict="0" macro="[0]!Verberg_Ex_Aequo_3">
                <anchor moveWithCells="1" sizeWithCells="1">
                  <from>
                    <xdr:col>26</xdr:col>
                    <xdr:colOff>45720</xdr:colOff>
                    <xdr:row>7</xdr:row>
                    <xdr:rowOff>7620</xdr:rowOff>
                  </from>
                  <to>
                    <xdr:col>27</xdr:col>
                    <xdr:colOff>220980</xdr:colOff>
                    <xdr:row>7</xdr:row>
                    <xdr:rowOff>304800</xdr:rowOff>
                  </to>
                </anchor>
              </controlPr>
            </control>
          </mc:Choice>
        </mc:AlternateContent>
        <mc:AlternateContent xmlns:mc="http://schemas.openxmlformats.org/markup-compatibility/2006">
          <mc:Choice Requires="x14">
            <control shapeId="303125" r:id="rId24" name="Button 21">
              <controlPr defaultSize="0" print="0" autoFill="0" autoPict="0" macro="[0]!Verberg_Ex_Aequo_4">
                <anchor moveWithCells="1" sizeWithCells="1">
                  <from>
                    <xdr:col>30</xdr:col>
                    <xdr:colOff>0</xdr:colOff>
                    <xdr:row>7</xdr:row>
                    <xdr:rowOff>0</xdr:rowOff>
                  </from>
                  <to>
                    <xdr:col>35</xdr:col>
                    <xdr:colOff>198120</xdr:colOff>
                    <xdr:row>7</xdr:row>
                    <xdr:rowOff>312420</xdr:rowOff>
                  </to>
                </anchor>
              </controlPr>
            </control>
          </mc:Choice>
        </mc:AlternateContent>
        <mc:AlternateContent xmlns:mc="http://schemas.openxmlformats.org/markup-compatibility/2006">
          <mc:Choice Requires="x14">
            <control shapeId="303126" r:id="rId25" name="Button 22">
              <controlPr defaultSize="0" print="0" autoFill="0" autoPict="0" macro="[0]!Verberg_Ex_Aequo_5">
                <anchor moveWithCells="1" sizeWithCells="1">
                  <from>
                    <xdr:col>38</xdr:col>
                    <xdr:colOff>0</xdr:colOff>
                    <xdr:row>7</xdr:row>
                    <xdr:rowOff>7620</xdr:rowOff>
                  </from>
                  <to>
                    <xdr:col>38</xdr:col>
                    <xdr:colOff>0</xdr:colOff>
                    <xdr:row>8</xdr:row>
                    <xdr:rowOff>0</xdr:rowOff>
                  </to>
                </anchor>
              </controlPr>
            </control>
          </mc:Choice>
        </mc:AlternateContent>
        <mc:AlternateContent xmlns:mc="http://schemas.openxmlformats.org/markup-compatibility/2006">
          <mc:Choice Requires="x14">
            <control shapeId="303127" r:id="rId26" name="Button 23">
              <controlPr defaultSize="0" print="0" autoFill="0" autoPict="0" macro="[0]!Verberg_Ex_Aequo_6">
                <anchor moveWithCells="1" sizeWithCells="1">
                  <from>
                    <xdr:col>46</xdr:col>
                    <xdr:colOff>0</xdr:colOff>
                    <xdr:row>7</xdr:row>
                    <xdr:rowOff>0</xdr:rowOff>
                  </from>
                  <to>
                    <xdr:col>46</xdr:col>
                    <xdr:colOff>0</xdr:colOff>
                    <xdr:row>7</xdr:row>
                    <xdr:rowOff>312420</xdr:rowOff>
                  </to>
                </anchor>
              </controlPr>
            </control>
          </mc:Choice>
        </mc:AlternateContent>
        <mc:AlternateContent xmlns:mc="http://schemas.openxmlformats.org/markup-compatibility/2006">
          <mc:Choice Requires="x14">
            <control shapeId="303128" r:id="rId27" name="Button 24">
              <controlPr defaultSize="0" print="0" autoFill="0" autoPict="0" macro="[0]!Sort_Naam">
                <anchor moveWithCells="1" sizeWithCells="1">
                  <from>
                    <xdr:col>2</xdr:col>
                    <xdr:colOff>0</xdr:colOff>
                    <xdr:row>7</xdr:row>
                    <xdr:rowOff>7620</xdr:rowOff>
                  </from>
                  <to>
                    <xdr:col>3</xdr:col>
                    <xdr:colOff>0</xdr:colOff>
                    <xdr:row>7</xdr:row>
                    <xdr:rowOff>190500</xdr:rowOff>
                  </to>
                </anchor>
              </controlPr>
            </control>
          </mc:Choice>
        </mc:AlternateContent>
        <mc:AlternateContent xmlns:mc="http://schemas.openxmlformats.org/markup-compatibility/2006">
          <mc:Choice Requires="x14">
            <control shapeId="303129" r:id="rId28" name="Button 25">
              <controlPr defaultSize="0" print="0" autoFill="0" autoPict="0" macro="[0]!Verberg_Ex_Aequo_5">
                <anchor moveWithCells="1" sizeWithCells="1">
                  <from>
                    <xdr:col>38</xdr:col>
                    <xdr:colOff>0</xdr:colOff>
                    <xdr:row>7</xdr:row>
                    <xdr:rowOff>0</xdr:rowOff>
                  </from>
                  <to>
                    <xdr:col>43</xdr:col>
                    <xdr:colOff>198120</xdr:colOff>
                    <xdr:row>7</xdr:row>
                    <xdr:rowOff>312420</xdr:rowOff>
                  </to>
                </anchor>
              </controlPr>
            </control>
          </mc:Choice>
        </mc:AlternateContent>
        <mc:AlternateContent xmlns:mc="http://schemas.openxmlformats.org/markup-compatibility/2006">
          <mc:Choice Requires="x14">
            <control shapeId="303130" r:id="rId29" name="Button 26">
              <controlPr defaultSize="0" print="0" autoFill="0" autoPict="0" macro="[0]!Verberg_Ex_Aequo_6">
                <anchor moveWithCells="1" sizeWithCells="1">
                  <from>
                    <xdr:col>46</xdr:col>
                    <xdr:colOff>0</xdr:colOff>
                    <xdr:row>7</xdr:row>
                    <xdr:rowOff>0</xdr:rowOff>
                  </from>
                  <to>
                    <xdr:col>51</xdr:col>
                    <xdr:colOff>198120</xdr:colOff>
                    <xdr:row>7</xdr:row>
                    <xdr:rowOff>312420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84"/>
  <dimension ref="A1:BN22"/>
  <sheetViews>
    <sheetView workbookViewId="0">
      <pane xSplit="5" ySplit="8" topLeftCell="F9" activePane="bottomRight" state="frozen"/>
      <selection activeCell="C5" sqref="C5:E5"/>
      <selection pane="topRight" activeCell="C5" sqref="C5:E5"/>
      <selection pane="bottomLeft" activeCell="C5" sqref="C5:E5"/>
      <selection pane="bottomRight" activeCell="X12" sqref="X12"/>
    </sheetView>
  </sheetViews>
  <sheetFormatPr defaultColWidth="9.109375" defaultRowHeight="13.2" x14ac:dyDescent="0.25"/>
  <cols>
    <col min="1" max="1" width="3.33203125" style="1" bestFit="1" customWidth="1"/>
    <col min="2" max="2" width="10.109375" style="1" customWidth="1"/>
    <col min="3" max="4" width="22.6640625" style="1" customWidth="1"/>
    <col min="5" max="5" width="4.109375" style="1" hidden="1" customWidth="1"/>
    <col min="6" max="6" width="18.6640625" style="1" customWidth="1"/>
    <col min="7" max="7" width="2.6640625" style="59" customWidth="1"/>
    <col min="8" max="8" width="5.77734375" style="59" customWidth="1"/>
    <col min="9" max="9" width="5.77734375" style="59" hidden="1" customWidth="1"/>
    <col min="10" max="10" width="5.77734375" style="60" hidden="1" customWidth="1"/>
    <col min="11" max="12" width="3.77734375" style="59" customWidth="1"/>
    <col min="13" max="13" width="3" style="59" customWidth="1"/>
    <col min="14" max="14" width="3.88671875" style="61" customWidth="1"/>
    <col min="15" max="15" width="2.6640625" style="62" customWidth="1"/>
    <col min="16" max="16" width="5.77734375" style="62" customWidth="1"/>
    <col min="17" max="17" width="5.77734375" style="62" hidden="1" customWidth="1"/>
    <col min="18" max="18" width="5.77734375" style="63" hidden="1" customWidth="1"/>
    <col min="19" max="20" width="3.77734375" style="62" customWidth="1"/>
    <col min="21" max="21" width="3" style="62" customWidth="1"/>
    <col min="22" max="22" width="3.88671875" style="64" customWidth="1"/>
    <col min="23" max="23" width="2.6640625" style="65" customWidth="1"/>
    <col min="24" max="24" width="5.77734375" style="65" customWidth="1"/>
    <col min="25" max="25" width="5.77734375" style="65" hidden="1" customWidth="1"/>
    <col min="26" max="26" width="5.77734375" style="66" hidden="1" customWidth="1"/>
    <col min="27" max="28" width="3.77734375" style="65" customWidth="1"/>
    <col min="29" max="29" width="3" style="65" customWidth="1"/>
    <col min="30" max="30" width="3.88671875" style="67" customWidth="1"/>
    <col min="31" max="31" width="2.6640625" style="62" hidden="1" customWidth="1"/>
    <col min="32" max="33" width="5.77734375" style="62" hidden="1" customWidth="1"/>
    <col min="34" max="34" width="5.77734375" style="63" hidden="1" customWidth="1"/>
    <col min="35" max="36" width="3.77734375" style="62" hidden="1" customWidth="1"/>
    <col min="37" max="37" width="3" style="62" hidden="1" customWidth="1"/>
    <col min="38" max="38" width="3.88671875" style="64" hidden="1" customWidth="1"/>
    <col min="39" max="39" width="2.6640625" style="65" hidden="1" customWidth="1"/>
    <col min="40" max="41" width="5.77734375" style="65" hidden="1" customWidth="1"/>
    <col min="42" max="42" width="5.77734375" style="66" hidden="1" customWidth="1"/>
    <col min="43" max="44" width="3.77734375" style="65" hidden="1" customWidth="1"/>
    <col min="45" max="45" width="3" style="65" hidden="1" customWidth="1"/>
    <col min="46" max="46" width="3.88671875" style="67" hidden="1" customWidth="1"/>
    <col min="47" max="47" width="2.6640625" style="62" hidden="1" customWidth="1"/>
    <col min="48" max="49" width="5.77734375" style="62" hidden="1" customWidth="1"/>
    <col min="50" max="50" width="5.77734375" style="63" hidden="1" customWidth="1"/>
    <col min="51" max="52" width="3.77734375" style="62" hidden="1" customWidth="1"/>
    <col min="53" max="53" width="3" style="62" hidden="1" customWidth="1"/>
    <col min="54" max="54" width="3.88671875" style="62" hidden="1" customWidth="1"/>
    <col min="55" max="55" width="5.33203125" customWidth="1"/>
    <col min="56" max="56" width="6.109375" hidden="1" customWidth="1"/>
    <col min="57" max="57" width="5.33203125" customWidth="1"/>
    <col min="58" max="58" width="5.33203125" hidden="1" customWidth="1"/>
    <col min="59" max="60" width="6" hidden="1" customWidth="1"/>
    <col min="61" max="61" width="6" customWidth="1"/>
    <col min="62" max="62" width="6" hidden="1" customWidth="1"/>
    <col min="63" max="63" width="4" style="1" customWidth="1"/>
    <col min="64" max="64" width="4.88671875" style="1" customWidth="1"/>
    <col min="65" max="65" width="5.5546875" style="1" customWidth="1"/>
    <col min="66" max="66" width="17.33203125" style="1" customWidth="1"/>
  </cols>
  <sheetData>
    <row r="1" spans="1:66" x14ac:dyDescent="0.25">
      <c r="A1" s="89" t="s">
        <v>8</v>
      </c>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c r="AE1" s="90"/>
      <c r="AF1" s="90"/>
      <c r="AG1" s="90"/>
      <c r="AH1" s="90"/>
      <c r="AI1" s="90"/>
      <c r="AJ1" s="90"/>
      <c r="AK1" s="90"/>
      <c r="AL1" s="90"/>
      <c r="AM1" s="90"/>
      <c r="AN1" s="90"/>
      <c r="AO1" s="90"/>
      <c r="AP1" s="90"/>
      <c r="AQ1" s="90"/>
      <c r="AR1" s="90"/>
      <c r="AS1" s="90"/>
      <c r="AT1" s="90"/>
      <c r="AU1" s="90"/>
      <c r="AV1" s="90"/>
      <c r="AW1" s="90"/>
      <c r="AX1" s="90"/>
      <c r="AY1" s="90"/>
      <c r="AZ1" s="90"/>
      <c r="BA1" s="90"/>
      <c r="BB1" s="90"/>
      <c r="BC1" s="90"/>
      <c r="BD1" s="90"/>
      <c r="BE1" s="90"/>
      <c r="BF1" s="90"/>
      <c r="BG1" s="90"/>
      <c r="BH1" s="90"/>
      <c r="BI1" s="90"/>
      <c r="BJ1" s="90"/>
      <c r="BK1" s="90"/>
      <c r="BL1" s="90"/>
      <c r="BM1" s="90"/>
      <c r="BN1" s="91"/>
    </row>
    <row r="2" spans="1:66" ht="12.75" hidden="1" customHeight="1" x14ac:dyDescent="0.25">
      <c r="A2" s="7"/>
      <c r="B2" s="7"/>
      <c r="C2" s="7">
        <v>1</v>
      </c>
      <c r="D2" s="7">
        <f>FLOOR((C2+3)/4,1)</f>
        <v>1</v>
      </c>
      <c r="E2" s="7"/>
      <c r="F2" s="7"/>
      <c r="G2" s="58"/>
      <c r="H2" s="58">
        <v>192</v>
      </c>
      <c r="I2" s="60">
        <v>190</v>
      </c>
      <c r="J2" s="60">
        <f>H2+I2</f>
        <v>382</v>
      </c>
      <c r="K2" s="60"/>
      <c r="L2" s="60"/>
      <c r="M2" s="60"/>
      <c r="N2" s="70">
        <v>1</v>
      </c>
      <c r="O2" s="63"/>
      <c r="P2" s="63">
        <v>193</v>
      </c>
      <c r="Q2" s="63">
        <v>193</v>
      </c>
      <c r="R2" s="63">
        <f>P2+Q2</f>
        <v>386</v>
      </c>
      <c r="S2" s="63"/>
      <c r="T2" s="63"/>
      <c r="U2" s="63"/>
      <c r="V2" s="71">
        <v>2</v>
      </c>
      <c r="W2" s="66"/>
      <c r="X2" s="66">
        <v>198</v>
      </c>
      <c r="Y2" s="66">
        <v>198</v>
      </c>
      <c r="Z2" s="66">
        <f>X2+Y2</f>
        <v>396</v>
      </c>
      <c r="AA2" s="66"/>
      <c r="AB2" s="66"/>
      <c r="AC2" s="66"/>
      <c r="AD2" s="72">
        <v>3</v>
      </c>
      <c r="AE2" s="63"/>
      <c r="AF2" s="63">
        <v>177</v>
      </c>
      <c r="AG2" s="63">
        <v>177</v>
      </c>
      <c r="AH2" s="63">
        <f>AF2+AG2</f>
        <v>354</v>
      </c>
      <c r="AI2" s="63"/>
      <c r="AJ2" s="63"/>
      <c r="AK2" s="63"/>
      <c r="AL2" s="71">
        <v>4</v>
      </c>
      <c r="AM2" s="66"/>
      <c r="AN2" s="66">
        <v>178</v>
      </c>
      <c r="AO2" s="66">
        <v>178</v>
      </c>
      <c r="AP2" s="66">
        <f>AN2+AO2</f>
        <v>356</v>
      </c>
      <c r="AQ2" s="66"/>
      <c r="AR2" s="66"/>
      <c r="AS2" s="66"/>
      <c r="AT2" s="72">
        <v>5</v>
      </c>
      <c r="AU2" s="63"/>
      <c r="AV2" s="63">
        <v>179</v>
      </c>
      <c r="AW2" s="63">
        <v>179</v>
      </c>
      <c r="AX2" s="63">
        <f>AV2+AW2</f>
        <v>358</v>
      </c>
      <c r="AY2" s="63"/>
      <c r="AZ2" s="63"/>
      <c r="BA2" s="63"/>
      <c r="BB2" s="63">
        <v>6</v>
      </c>
      <c r="BC2">
        <f>N2+V2+AD2+AL2+AT2+BB2</f>
        <v>21</v>
      </c>
      <c r="BD2">
        <f>J2+R2+Z2+AH2+AP2+AX2</f>
        <v>2232</v>
      </c>
      <c r="BE2" s="31">
        <f>IF($O$4&gt;0,(LARGE(($N2,$V2,$AD2,$AL2,$AT2,$BB2),1)),"0")</f>
        <v>6</v>
      </c>
      <c r="BF2" s="31">
        <f>IF($O$4&gt;0,(LARGE(($N2,$V2,$AD2,$AL2,$AT2,$BB2),2)),"0")</f>
        <v>5</v>
      </c>
      <c r="BG2">
        <v>354</v>
      </c>
      <c r="BH2">
        <v>354</v>
      </c>
      <c r="BI2" s="31">
        <f>BC2-BE2-BF2</f>
        <v>10</v>
      </c>
      <c r="BJ2">
        <f>BD2-BG2-BH2</f>
        <v>1524</v>
      </c>
      <c r="BK2"/>
      <c r="BL2"/>
      <c r="BN2"/>
    </row>
    <row r="3" spans="1:66" x14ac:dyDescent="0.25">
      <c r="A3" s="92" t="s">
        <v>9</v>
      </c>
      <c r="B3" s="93"/>
      <c r="C3" s="94" t="str">
        <f>Instellingen!B3</f>
        <v>Zuid- West Veluwe</v>
      </c>
      <c r="D3" s="95"/>
      <c r="E3" s="96"/>
      <c r="F3" s="92" t="s">
        <v>43</v>
      </c>
      <c r="G3" s="97"/>
      <c r="H3" s="97"/>
      <c r="I3" s="97"/>
      <c r="J3" s="97"/>
      <c r="K3" s="97"/>
      <c r="L3" s="97"/>
      <c r="M3" s="97"/>
      <c r="N3" s="93"/>
      <c r="O3" s="98">
        <v>5</v>
      </c>
      <c r="P3" s="99"/>
      <c r="Q3" s="99"/>
      <c r="R3" s="99"/>
      <c r="S3" s="99"/>
      <c r="T3" s="99"/>
      <c r="U3" s="99"/>
      <c r="V3" s="100"/>
      <c r="W3" s="101"/>
      <c r="X3" s="102"/>
      <c r="Y3" s="102"/>
      <c r="Z3" s="102"/>
      <c r="AA3" s="102"/>
      <c r="AB3" s="102"/>
      <c r="AC3" s="102"/>
      <c r="AD3" s="102"/>
      <c r="AE3" s="102"/>
      <c r="AF3" s="102"/>
      <c r="AG3" s="102"/>
      <c r="AH3" s="102"/>
      <c r="AI3" s="102"/>
      <c r="AJ3" s="102"/>
      <c r="AK3" s="102"/>
      <c r="AL3" s="102"/>
      <c r="AM3" s="102"/>
      <c r="AN3" s="102"/>
      <c r="AO3" s="102"/>
      <c r="AP3" s="102"/>
      <c r="AQ3" s="102"/>
      <c r="AR3" s="102"/>
      <c r="AS3" s="102"/>
      <c r="AT3" s="102"/>
      <c r="AU3" s="102"/>
      <c r="AV3" s="102"/>
      <c r="AW3" s="102"/>
      <c r="AX3" s="102"/>
      <c r="AY3" s="102"/>
      <c r="AZ3" s="102"/>
      <c r="BA3" s="102"/>
      <c r="BB3" s="103"/>
      <c r="BC3" s="92" t="s">
        <v>41</v>
      </c>
      <c r="BD3" s="97"/>
      <c r="BE3" s="97"/>
      <c r="BF3" s="97"/>
      <c r="BG3" s="97"/>
      <c r="BH3" s="97"/>
      <c r="BI3" s="97"/>
      <c r="BJ3" s="97"/>
      <c r="BK3" s="93"/>
      <c r="BL3" s="19">
        <f>Instellingen!B6</f>
        <v>3</v>
      </c>
      <c r="BM3" s="101"/>
      <c r="BN3" s="102"/>
    </row>
    <row r="4" spans="1:66" x14ac:dyDescent="0.25">
      <c r="A4" s="92" t="s">
        <v>10</v>
      </c>
      <c r="B4" s="93"/>
      <c r="C4" s="110" t="s">
        <v>33</v>
      </c>
      <c r="D4" s="95"/>
      <c r="E4" s="96"/>
      <c r="F4" s="92" t="s">
        <v>72</v>
      </c>
      <c r="G4" s="97"/>
      <c r="H4" s="97"/>
      <c r="I4" s="97"/>
      <c r="J4" s="97"/>
      <c r="K4" s="97"/>
      <c r="L4" s="97"/>
      <c r="M4" s="97"/>
      <c r="N4" s="93"/>
      <c r="O4" s="94">
        <f>Instellingen!B7</f>
        <v>1</v>
      </c>
      <c r="P4" s="95"/>
      <c r="Q4" s="95"/>
      <c r="R4" s="95"/>
      <c r="S4" s="95"/>
      <c r="T4" s="95"/>
      <c r="U4" s="95"/>
      <c r="V4" s="96"/>
      <c r="W4" s="104"/>
      <c r="X4" s="105"/>
      <c r="Y4" s="105"/>
      <c r="Z4" s="105"/>
      <c r="AA4" s="105"/>
      <c r="AB4" s="105"/>
      <c r="AC4" s="105"/>
      <c r="AD4" s="105"/>
      <c r="AE4" s="105"/>
      <c r="AF4" s="105"/>
      <c r="AG4" s="105"/>
      <c r="AH4" s="105"/>
      <c r="AI4" s="105"/>
      <c r="AJ4" s="105"/>
      <c r="AK4" s="105"/>
      <c r="AL4" s="105"/>
      <c r="AM4" s="105"/>
      <c r="AN4" s="105"/>
      <c r="AO4" s="105"/>
      <c r="AP4" s="105"/>
      <c r="AQ4" s="105"/>
      <c r="AR4" s="105"/>
      <c r="AS4" s="105"/>
      <c r="AT4" s="105"/>
      <c r="AU4" s="105"/>
      <c r="AV4" s="105"/>
      <c r="AW4" s="105"/>
      <c r="AX4" s="105"/>
      <c r="AY4" s="105"/>
      <c r="AZ4" s="105"/>
      <c r="BA4" s="105"/>
      <c r="BB4" s="106"/>
      <c r="BC4" s="92"/>
      <c r="BD4" s="97"/>
      <c r="BE4" s="97"/>
      <c r="BF4" s="97"/>
      <c r="BG4" s="97"/>
      <c r="BH4" s="97"/>
      <c r="BI4" s="97"/>
      <c r="BJ4" s="97"/>
      <c r="BK4" s="93"/>
      <c r="BL4" s="19"/>
      <c r="BM4" s="104"/>
      <c r="BN4" s="105"/>
    </row>
    <row r="5" spans="1:66" x14ac:dyDescent="0.25">
      <c r="A5" s="92" t="s">
        <v>11</v>
      </c>
      <c r="B5" s="93"/>
      <c r="C5" s="110"/>
      <c r="D5" s="95"/>
      <c r="E5" s="96"/>
      <c r="F5" s="92" t="s">
        <v>12</v>
      </c>
      <c r="G5" s="97"/>
      <c r="H5" s="97"/>
      <c r="I5" s="97"/>
      <c r="J5" s="97"/>
      <c r="K5" s="97"/>
      <c r="L5" s="97"/>
      <c r="M5" s="97"/>
      <c r="N5" s="93"/>
      <c r="O5" s="94">
        <f>Instellingen!B5</f>
        <v>99</v>
      </c>
      <c r="P5" s="95"/>
      <c r="Q5" s="95"/>
      <c r="R5" s="95"/>
      <c r="S5" s="95"/>
      <c r="T5" s="95"/>
      <c r="U5" s="95"/>
      <c r="V5" s="96"/>
      <c r="W5" s="107"/>
      <c r="X5" s="108"/>
      <c r="Y5" s="108"/>
      <c r="Z5" s="108"/>
      <c r="AA5" s="108"/>
      <c r="AB5" s="108"/>
      <c r="AC5" s="108"/>
      <c r="AD5" s="108"/>
      <c r="AE5" s="108"/>
      <c r="AF5" s="108"/>
      <c r="AG5" s="108"/>
      <c r="AH5" s="108"/>
      <c r="AI5" s="108"/>
      <c r="AJ5" s="108"/>
      <c r="AK5" s="108"/>
      <c r="AL5" s="108"/>
      <c r="AM5" s="108"/>
      <c r="AN5" s="108"/>
      <c r="AO5" s="108"/>
      <c r="AP5" s="108"/>
      <c r="AQ5" s="108"/>
      <c r="AR5" s="108"/>
      <c r="AS5" s="108"/>
      <c r="AT5" s="108"/>
      <c r="AU5" s="108"/>
      <c r="AV5" s="108"/>
      <c r="AW5" s="108"/>
      <c r="AX5" s="108"/>
      <c r="AY5" s="108"/>
      <c r="AZ5" s="108"/>
      <c r="BA5" s="108"/>
      <c r="BB5" s="109"/>
      <c r="BC5" s="92" t="s">
        <v>13</v>
      </c>
      <c r="BD5" s="97"/>
      <c r="BE5" s="97"/>
      <c r="BF5" s="97"/>
      <c r="BG5" s="97"/>
      <c r="BH5" s="97"/>
      <c r="BI5" s="97"/>
      <c r="BJ5" s="97"/>
      <c r="BK5" s="93"/>
      <c r="BL5" s="6">
        <v>2</v>
      </c>
      <c r="BM5" s="104"/>
      <c r="BN5" s="105"/>
    </row>
    <row r="6" spans="1:66" ht="12.75" customHeight="1" x14ac:dyDescent="0.25">
      <c r="A6" s="111"/>
      <c r="B6" s="111"/>
      <c r="C6" s="111"/>
      <c r="D6" s="111"/>
      <c r="E6" s="112"/>
      <c r="F6" s="57" t="s">
        <v>14</v>
      </c>
      <c r="G6" s="115" t="str">
        <f>Instellingen!B36</f>
        <v>voorthuizen/ Veluweruiters</v>
      </c>
      <c r="H6" s="116"/>
      <c r="I6" s="116"/>
      <c r="J6" s="116"/>
      <c r="K6" s="116"/>
      <c r="L6" s="116"/>
      <c r="M6" s="116"/>
      <c r="N6" s="117"/>
      <c r="O6" s="118" t="str">
        <f>Instellingen!B37</f>
        <v>Ermelo/ Veluws Ros</v>
      </c>
      <c r="P6" s="119"/>
      <c r="Q6" s="119"/>
      <c r="R6" s="119"/>
      <c r="S6" s="119"/>
      <c r="T6" s="119"/>
      <c r="U6" s="119"/>
      <c r="V6" s="120"/>
      <c r="W6" s="121" t="str">
        <f>Instellingen!B38</f>
        <v>Scherpenzeel/ Willaerruiters</v>
      </c>
      <c r="X6" s="122"/>
      <c r="Y6" s="122"/>
      <c r="Z6" s="122"/>
      <c r="AA6" s="122"/>
      <c r="AB6" s="122"/>
      <c r="AC6" s="122"/>
      <c r="AD6" s="123"/>
      <c r="AE6" s="118">
        <f>Instellingen!B39</f>
        <v>0</v>
      </c>
      <c r="AF6" s="119"/>
      <c r="AG6" s="119"/>
      <c r="AH6" s="119"/>
      <c r="AI6" s="119"/>
      <c r="AJ6" s="119"/>
      <c r="AK6" s="119"/>
      <c r="AL6" s="120"/>
      <c r="AM6" s="121">
        <f>Instellingen!B40</f>
        <v>0</v>
      </c>
      <c r="AN6" s="122"/>
      <c r="AO6" s="122"/>
      <c r="AP6" s="122"/>
      <c r="AQ6" s="122"/>
      <c r="AR6" s="122"/>
      <c r="AS6" s="122"/>
      <c r="AT6" s="123"/>
      <c r="AU6" s="118">
        <f>Instellingen!B41</f>
        <v>0</v>
      </c>
      <c r="AV6" s="119"/>
      <c r="AW6" s="119"/>
      <c r="AX6" s="119"/>
      <c r="AY6" s="119"/>
      <c r="AZ6" s="119"/>
      <c r="BA6" s="119"/>
      <c r="BB6" s="120"/>
      <c r="BC6" s="92" t="s">
        <v>34</v>
      </c>
      <c r="BD6" s="97"/>
      <c r="BE6" s="97"/>
      <c r="BF6" s="97"/>
      <c r="BG6" s="97"/>
      <c r="BH6" s="93"/>
      <c r="BI6" s="35" t="s">
        <v>35</v>
      </c>
      <c r="BJ6" s="56"/>
      <c r="BK6" s="36"/>
      <c r="BL6" s="26">
        <v>204</v>
      </c>
      <c r="BM6" s="104"/>
      <c r="BN6" s="105"/>
    </row>
    <row r="7" spans="1:66" ht="12.75" customHeight="1" x14ac:dyDescent="0.25">
      <c r="A7" s="113"/>
      <c r="B7" s="113"/>
      <c r="C7" s="113"/>
      <c r="D7" s="113"/>
      <c r="E7" s="114"/>
      <c r="F7" s="57" t="s">
        <v>15</v>
      </c>
      <c r="G7" s="124" t="str">
        <f>Instellingen!C36</f>
        <v>24/25-10-2024</v>
      </c>
      <c r="H7" s="125"/>
      <c r="I7" s="125"/>
      <c r="J7" s="125"/>
      <c r="K7" s="125"/>
      <c r="L7" s="125"/>
      <c r="M7" s="125"/>
      <c r="N7" s="126"/>
      <c r="O7" s="118" t="str">
        <f>Instellingen!C37</f>
        <v>22/23-11-2024</v>
      </c>
      <c r="P7" s="119"/>
      <c r="Q7" s="119"/>
      <c r="R7" s="119"/>
      <c r="S7" s="119"/>
      <c r="T7" s="119"/>
      <c r="U7" s="119"/>
      <c r="V7" s="120"/>
      <c r="W7" s="121" t="str">
        <f>Instellingen!C38</f>
        <v>20/21-12-2024</v>
      </c>
      <c r="X7" s="122"/>
      <c r="Y7" s="122"/>
      <c r="Z7" s="122"/>
      <c r="AA7" s="122"/>
      <c r="AB7" s="122"/>
      <c r="AC7" s="122"/>
      <c r="AD7" s="123"/>
      <c r="AE7" s="118" t="str">
        <f>Instellingen!C39</f>
        <v xml:space="preserve"> </v>
      </c>
      <c r="AF7" s="119"/>
      <c r="AG7" s="119"/>
      <c r="AH7" s="119"/>
      <c r="AI7" s="119"/>
      <c r="AJ7" s="119"/>
      <c r="AK7" s="119"/>
      <c r="AL7" s="120"/>
      <c r="AM7" s="121" t="str">
        <f>Instellingen!C40</f>
        <v xml:space="preserve"> </v>
      </c>
      <c r="AN7" s="122"/>
      <c r="AO7" s="122"/>
      <c r="AP7" s="122"/>
      <c r="AQ7" s="122"/>
      <c r="AR7" s="122"/>
      <c r="AS7" s="122"/>
      <c r="AT7" s="123"/>
      <c r="AU7" s="118" t="str">
        <f>Instellingen!C41</f>
        <v xml:space="preserve"> </v>
      </c>
      <c r="AV7" s="119"/>
      <c r="AW7" s="119"/>
      <c r="AX7" s="119"/>
      <c r="AY7" s="119"/>
      <c r="AZ7" s="119"/>
      <c r="BA7" s="119"/>
      <c r="BB7" s="120"/>
      <c r="BC7" s="68" t="s">
        <v>71</v>
      </c>
      <c r="BD7" s="3" t="s">
        <v>71</v>
      </c>
      <c r="BE7" s="8" t="s">
        <v>69</v>
      </c>
      <c r="BF7" s="8" t="s">
        <v>69</v>
      </c>
      <c r="BG7" s="8" t="s">
        <v>69</v>
      </c>
      <c r="BH7" s="8" t="s">
        <v>69</v>
      </c>
      <c r="BI7" s="30" t="s">
        <v>70</v>
      </c>
      <c r="BJ7" s="28" t="s">
        <v>70</v>
      </c>
      <c r="BK7" s="9"/>
      <c r="BL7" s="3"/>
      <c r="BM7" s="107"/>
      <c r="BN7" s="108"/>
    </row>
    <row r="8" spans="1:66" ht="25.5" customHeight="1" x14ac:dyDescent="0.25">
      <c r="A8" s="2" t="s">
        <v>19</v>
      </c>
      <c r="B8" s="2" t="s">
        <v>7</v>
      </c>
      <c r="C8" s="2" t="s">
        <v>0</v>
      </c>
      <c r="D8" s="2" t="s">
        <v>1</v>
      </c>
      <c r="E8" s="2" t="s">
        <v>100</v>
      </c>
      <c r="F8" s="57" t="s">
        <v>3</v>
      </c>
      <c r="G8" s="5" t="s">
        <v>95</v>
      </c>
      <c r="H8" s="5" t="s">
        <v>38</v>
      </c>
      <c r="I8" s="5" t="s">
        <v>36</v>
      </c>
      <c r="J8" s="5" t="s">
        <v>37</v>
      </c>
      <c r="K8" s="5" t="s">
        <v>73</v>
      </c>
      <c r="L8" s="5" t="s">
        <v>74</v>
      </c>
      <c r="M8" s="2" t="s">
        <v>5</v>
      </c>
      <c r="N8" s="57" t="s">
        <v>16</v>
      </c>
      <c r="O8" s="5" t="s">
        <v>95</v>
      </c>
      <c r="P8" s="5" t="s">
        <v>38</v>
      </c>
      <c r="Q8" s="5" t="s">
        <v>36</v>
      </c>
      <c r="R8" s="5" t="s">
        <v>39</v>
      </c>
      <c r="S8" s="5" t="s">
        <v>73</v>
      </c>
      <c r="T8" s="5" t="s">
        <v>74</v>
      </c>
      <c r="U8" s="2" t="s">
        <v>5</v>
      </c>
      <c r="V8" s="57" t="s">
        <v>16</v>
      </c>
      <c r="W8" s="5" t="s">
        <v>95</v>
      </c>
      <c r="X8" s="5" t="s">
        <v>38</v>
      </c>
      <c r="Y8" s="5" t="s">
        <v>40</v>
      </c>
      <c r="Z8" s="5" t="s">
        <v>39</v>
      </c>
      <c r="AA8" s="5" t="s">
        <v>73</v>
      </c>
      <c r="AB8" s="5" t="s">
        <v>74</v>
      </c>
      <c r="AC8" s="2" t="s">
        <v>5</v>
      </c>
      <c r="AD8" s="57" t="s">
        <v>16</v>
      </c>
      <c r="AE8" s="5" t="s">
        <v>95</v>
      </c>
      <c r="AF8" s="5" t="s">
        <v>38</v>
      </c>
      <c r="AG8" s="5" t="s">
        <v>36</v>
      </c>
      <c r="AH8" s="5" t="s">
        <v>39</v>
      </c>
      <c r="AI8" s="5" t="s">
        <v>73</v>
      </c>
      <c r="AJ8" s="5" t="s">
        <v>74</v>
      </c>
      <c r="AK8" s="2" t="s">
        <v>5</v>
      </c>
      <c r="AL8" s="57" t="s">
        <v>16</v>
      </c>
      <c r="AM8" s="5" t="s">
        <v>95</v>
      </c>
      <c r="AN8" s="5" t="s">
        <v>38</v>
      </c>
      <c r="AO8" s="5" t="s">
        <v>36</v>
      </c>
      <c r="AP8" s="5" t="s">
        <v>39</v>
      </c>
      <c r="AQ8" s="5" t="s">
        <v>73</v>
      </c>
      <c r="AR8" s="5" t="s">
        <v>74</v>
      </c>
      <c r="AS8" s="2" t="s">
        <v>5</v>
      </c>
      <c r="AT8" s="57" t="s">
        <v>16</v>
      </c>
      <c r="AU8" s="5" t="s">
        <v>95</v>
      </c>
      <c r="AV8" s="5" t="s">
        <v>38</v>
      </c>
      <c r="AW8" s="5" t="s">
        <v>36</v>
      </c>
      <c r="AX8" s="5" t="s">
        <v>39</v>
      </c>
      <c r="AY8" s="5" t="s">
        <v>73</v>
      </c>
      <c r="AZ8" s="5" t="s">
        <v>74</v>
      </c>
      <c r="BA8" s="2" t="s">
        <v>5</v>
      </c>
      <c r="BB8" s="2" t="s">
        <v>16</v>
      </c>
      <c r="BC8" s="69" t="s">
        <v>23</v>
      </c>
      <c r="BD8" s="27" t="s">
        <v>4</v>
      </c>
      <c r="BE8" s="29" t="s">
        <v>23</v>
      </c>
      <c r="BF8" s="29" t="s">
        <v>23</v>
      </c>
      <c r="BG8" s="27" t="s">
        <v>4</v>
      </c>
      <c r="BH8" s="27" t="s">
        <v>4</v>
      </c>
      <c r="BI8" s="27" t="s">
        <v>23</v>
      </c>
      <c r="BJ8" s="27" t="s">
        <v>4</v>
      </c>
      <c r="BK8" s="27" t="s">
        <v>17</v>
      </c>
      <c r="BL8" s="27" t="s">
        <v>18</v>
      </c>
      <c r="BM8" s="5" t="s">
        <v>97</v>
      </c>
      <c r="BN8" s="2" t="s">
        <v>6</v>
      </c>
    </row>
    <row r="9" spans="1:66" x14ac:dyDescent="0.25">
      <c r="A9" s="1">
        <v>1</v>
      </c>
      <c r="B9" s="1" t="s">
        <v>307</v>
      </c>
      <c r="C9" s="1" t="s">
        <v>413</v>
      </c>
      <c r="D9" s="1" t="s">
        <v>308</v>
      </c>
      <c r="E9" s="1" t="s">
        <v>33</v>
      </c>
      <c r="F9" s="1" t="s">
        <v>268</v>
      </c>
      <c r="H9" s="59">
        <v>241</v>
      </c>
      <c r="I9" s="59">
        <v>0</v>
      </c>
      <c r="J9" s="60">
        <f t="shared" ref="J9:J22" si="0">H9+I9</f>
        <v>241</v>
      </c>
      <c r="K9" s="59">
        <v>7</v>
      </c>
      <c r="L9" s="59">
        <v>7.5</v>
      </c>
      <c r="M9" s="59">
        <v>4</v>
      </c>
      <c r="N9" s="61">
        <v>4</v>
      </c>
      <c r="P9" s="62">
        <v>266.5</v>
      </c>
      <c r="Q9" s="62">
        <v>0</v>
      </c>
      <c r="R9" s="63">
        <f t="shared" ref="R9:R22" si="1">P9+Q9</f>
        <v>266.5</v>
      </c>
      <c r="S9" s="62">
        <v>80</v>
      </c>
      <c r="T9" s="62">
        <v>90</v>
      </c>
      <c r="U9" s="62">
        <v>1</v>
      </c>
      <c r="V9" s="64">
        <v>1</v>
      </c>
      <c r="X9" s="65">
        <v>247.5</v>
      </c>
      <c r="Z9" s="66">
        <f t="shared" ref="Z9:Z22" si="2">X9+Y9</f>
        <v>247.5</v>
      </c>
      <c r="AA9" s="65">
        <v>7</v>
      </c>
      <c r="AB9" s="65">
        <v>8</v>
      </c>
      <c r="AC9" s="65">
        <v>1</v>
      </c>
      <c r="AD9" s="67">
        <v>1</v>
      </c>
      <c r="BC9">
        <f t="shared" ref="BC9:BC22" si="3">N9+V9+AD9+AL9+AT9+BB9</f>
        <v>6</v>
      </c>
      <c r="BD9">
        <f t="shared" ref="BD9:BD22" si="4">J9+R9+Z9+AH9+AP9+AX9</f>
        <v>755</v>
      </c>
      <c r="BE9" s="31">
        <f>IF($O$4&gt;0,(LARGE(($N9,$V9,$AD9,$AL9,$AT9,$BB9),1)),"0")</f>
        <v>4</v>
      </c>
      <c r="BG9">
        <v>241</v>
      </c>
      <c r="BH9">
        <v>0</v>
      </c>
      <c r="BI9" s="31">
        <f t="shared" ref="BI9:BI22" si="5">BC9-BE9-BF9</f>
        <v>2</v>
      </c>
      <c r="BJ9">
        <f t="shared" ref="BJ9:BJ22" si="6">BD9-BG9-BH9</f>
        <v>514</v>
      </c>
      <c r="BK9" s="1">
        <v>1</v>
      </c>
    </row>
    <row r="10" spans="1:66" x14ac:dyDescent="0.25">
      <c r="A10" s="1">
        <v>2</v>
      </c>
      <c r="B10" s="1" t="s">
        <v>301</v>
      </c>
      <c r="C10" s="1" t="s">
        <v>412</v>
      </c>
      <c r="D10" s="1" t="s">
        <v>302</v>
      </c>
      <c r="E10" s="1" t="s">
        <v>33</v>
      </c>
      <c r="F10" s="1" t="s">
        <v>155</v>
      </c>
      <c r="H10" s="59">
        <v>258</v>
      </c>
      <c r="I10" s="59">
        <v>0</v>
      </c>
      <c r="J10" s="60">
        <f t="shared" si="0"/>
        <v>258</v>
      </c>
      <c r="K10" s="59">
        <v>7</v>
      </c>
      <c r="L10" s="59">
        <v>8</v>
      </c>
      <c r="M10" s="59">
        <v>1</v>
      </c>
      <c r="N10" s="61">
        <v>1</v>
      </c>
      <c r="P10" s="62">
        <v>259</v>
      </c>
      <c r="Q10" s="62">
        <v>0</v>
      </c>
      <c r="R10" s="63">
        <f t="shared" si="1"/>
        <v>259</v>
      </c>
      <c r="S10" s="62">
        <v>80</v>
      </c>
      <c r="T10" s="62">
        <v>80</v>
      </c>
      <c r="U10" s="62">
        <v>2</v>
      </c>
      <c r="V10" s="64">
        <v>2</v>
      </c>
      <c r="X10" s="65">
        <v>228</v>
      </c>
      <c r="Z10" s="66">
        <f t="shared" si="2"/>
        <v>228</v>
      </c>
      <c r="AA10" s="65">
        <v>7</v>
      </c>
      <c r="AB10" s="65">
        <v>7</v>
      </c>
      <c r="AC10" s="65">
        <v>2</v>
      </c>
      <c r="AD10" s="67">
        <v>2</v>
      </c>
      <c r="BC10">
        <f t="shared" si="3"/>
        <v>5</v>
      </c>
      <c r="BD10">
        <f t="shared" si="4"/>
        <v>745</v>
      </c>
      <c r="BE10" s="31">
        <f>IF($O$4&gt;0,(LARGE(($N10,$V10,$AD10,$AL10,$AT10,$BB10),1)),"0")</f>
        <v>2</v>
      </c>
      <c r="BG10">
        <v>228</v>
      </c>
      <c r="BH10">
        <v>0</v>
      </c>
      <c r="BI10" s="31">
        <f t="shared" si="5"/>
        <v>3</v>
      </c>
      <c r="BJ10">
        <f t="shared" si="6"/>
        <v>517</v>
      </c>
      <c r="BK10" s="1">
        <v>2</v>
      </c>
    </row>
    <row r="11" spans="1:66" x14ac:dyDescent="0.25">
      <c r="A11" s="1">
        <v>3</v>
      </c>
      <c r="B11" s="1" t="s">
        <v>305</v>
      </c>
      <c r="C11" s="1" t="s">
        <v>382</v>
      </c>
      <c r="D11" s="1" t="s">
        <v>306</v>
      </c>
      <c r="E11" s="1" t="s">
        <v>33</v>
      </c>
      <c r="F11" s="1" t="s">
        <v>232</v>
      </c>
      <c r="H11" s="59">
        <v>246</v>
      </c>
      <c r="I11" s="59">
        <v>0</v>
      </c>
      <c r="J11" s="60">
        <f t="shared" si="0"/>
        <v>246</v>
      </c>
      <c r="K11" s="59">
        <v>7</v>
      </c>
      <c r="L11" s="59">
        <v>8</v>
      </c>
      <c r="M11" s="59">
        <v>3</v>
      </c>
      <c r="N11" s="61">
        <v>3</v>
      </c>
      <c r="P11" s="62">
        <v>241</v>
      </c>
      <c r="Q11" s="62">
        <v>0</v>
      </c>
      <c r="R11" s="63">
        <f t="shared" si="1"/>
        <v>241</v>
      </c>
      <c r="S11" s="62">
        <v>70</v>
      </c>
      <c r="T11" s="62">
        <v>75</v>
      </c>
      <c r="U11" s="62">
        <v>4</v>
      </c>
      <c r="V11" s="64">
        <v>4</v>
      </c>
      <c r="X11" s="65">
        <v>217</v>
      </c>
      <c r="Z11" s="66">
        <f t="shared" si="2"/>
        <v>217</v>
      </c>
      <c r="AA11" s="65">
        <v>7</v>
      </c>
      <c r="AB11" s="65">
        <v>6.5</v>
      </c>
      <c r="AC11" s="65">
        <v>3</v>
      </c>
      <c r="AD11" s="67">
        <v>3</v>
      </c>
      <c r="BC11">
        <f t="shared" si="3"/>
        <v>10</v>
      </c>
      <c r="BD11">
        <f t="shared" si="4"/>
        <v>704</v>
      </c>
      <c r="BE11" s="31">
        <f>IF($O$4&gt;0,(LARGE(($N11,$V11,$AD11,$AL11,$AT11,$BB11),1)),"0")</f>
        <v>4</v>
      </c>
      <c r="BG11">
        <v>241</v>
      </c>
      <c r="BH11">
        <v>0</v>
      </c>
      <c r="BI11" s="31">
        <f t="shared" si="5"/>
        <v>6</v>
      </c>
      <c r="BJ11">
        <f t="shared" si="6"/>
        <v>463</v>
      </c>
      <c r="BK11" s="1">
        <v>3</v>
      </c>
    </row>
    <row r="12" spans="1:66" x14ac:dyDescent="0.25">
      <c r="A12" s="1">
        <v>4</v>
      </c>
      <c r="B12" s="1" t="s">
        <v>303</v>
      </c>
      <c r="C12" s="1" t="s">
        <v>360</v>
      </c>
      <c r="D12" s="1" t="s">
        <v>304</v>
      </c>
      <c r="E12" s="1" t="s">
        <v>33</v>
      </c>
      <c r="F12" s="1" t="s">
        <v>127</v>
      </c>
      <c r="H12" s="59">
        <v>250.5</v>
      </c>
      <c r="I12" s="59">
        <v>0</v>
      </c>
      <c r="J12" s="60">
        <f t="shared" si="0"/>
        <v>250.5</v>
      </c>
      <c r="K12" s="59">
        <v>7.5</v>
      </c>
      <c r="L12" s="59">
        <v>8</v>
      </c>
      <c r="M12" s="59">
        <v>2</v>
      </c>
      <c r="N12" s="61">
        <v>2</v>
      </c>
      <c r="P12" s="62">
        <v>211</v>
      </c>
      <c r="Q12" s="62">
        <v>0</v>
      </c>
      <c r="R12" s="63">
        <f t="shared" si="1"/>
        <v>211</v>
      </c>
      <c r="S12" s="62">
        <v>60</v>
      </c>
      <c r="T12" s="62">
        <v>60</v>
      </c>
      <c r="U12" s="62">
        <v>7</v>
      </c>
      <c r="V12" s="64">
        <v>7</v>
      </c>
      <c r="X12" s="65">
        <v>203.5</v>
      </c>
      <c r="Z12" s="66">
        <f t="shared" si="2"/>
        <v>203.5</v>
      </c>
      <c r="AA12" s="65">
        <v>6</v>
      </c>
      <c r="AB12" s="65">
        <v>6</v>
      </c>
      <c r="AC12" s="65">
        <v>6</v>
      </c>
      <c r="AD12" s="67">
        <v>6</v>
      </c>
      <c r="BC12">
        <f t="shared" si="3"/>
        <v>15</v>
      </c>
      <c r="BD12">
        <f t="shared" si="4"/>
        <v>665</v>
      </c>
      <c r="BE12" s="31">
        <f>IF($O$4&gt;0,(LARGE(($N12,$V12,$AD12,$AL12,$AT12,$BB12),1)),"0")</f>
        <v>7</v>
      </c>
      <c r="BG12">
        <v>211</v>
      </c>
      <c r="BH12">
        <v>0</v>
      </c>
      <c r="BI12" s="31">
        <f t="shared" si="5"/>
        <v>8</v>
      </c>
      <c r="BJ12">
        <f t="shared" si="6"/>
        <v>454</v>
      </c>
      <c r="BK12" s="1">
        <v>4</v>
      </c>
    </row>
    <row r="13" spans="1:66" x14ac:dyDescent="0.25">
      <c r="A13" s="1">
        <v>5</v>
      </c>
      <c r="B13" s="1" t="s">
        <v>319</v>
      </c>
      <c r="C13" s="1" t="s">
        <v>418</v>
      </c>
      <c r="D13" s="1" t="s">
        <v>320</v>
      </c>
      <c r="E13" s="1" t="s">
        <v>33</v>
      </c>
      <c r="F13" s="1" t="s">
        <v>162</v>
      </c>
      <c r="H13" s="59">
        <v>217</v>
      </c>
      <c r="I13" s="59">
        <v>0</v>
      </c>
      <c r="J13" s="60">
        <f t="shared" si="0"/>
        <v>217</v>
      </c>
      <c r="K13" s="59">
        <v>6</v>
      </c>
      <c r="L13" s="59">
        <v>5.5</v>
      </c>
      <c r="M13" s="59">
        <v>10</v>
      </c>
      <c r="N13" s="61">
        <v>10</v>
      </c>
      <c r="P13" s="62">
        <v>233</v>
      </c>
      <c r="Q13" s="62">
        <v>0</v>
      </c>
      <c r="R13" s="63">
        <f t="shared" si="1"/>
        <v>233</v>
      </c>
      <c r="S13" s="62">
        <v>70</v>
      </c>
      <c r="T13" s="62">
        <v>75</v>
      </c>
      <c r="U13" s="62">
        <v>5</v>
      </c>
      <c r="V13" s="64">
        <v>5</v>
      </c>
      <c r="X13" s="65">
        <v>204.5</v>
      </c>
      <c r="Z13" s="66">
        <f t="shared" si="2"/>
        <v>204.5</v>
      </c>
      <c r="AA13" s="65">
        <v>6</v>
      </c>
      <c r="AB13" s="65">
        <v>7</v>
      </c>
      <c r="AC13" s="65">
        <v>5</v>
      </c>
      <c r="AD13" s="67">
        <v>5</v>
      </c>
      <c r="BC13">
        <f t="shared" si="3"/>
        <v>20</v>
      </c>
      <c r="BD13">
        <f t="shared" si="4"/>
        <v>654.5</v>
      </c>
      <c r="BE13" s="31">
        <f>IF($O$4&gt;0,(LARGE(($N13,$V13,$AD13,$AL13,$AT13,$BB13),1)),"0")</f>
        <v>10</v>
      </c>
      <c r="BG13">
        <v>217</v>
      </c>
      <c r="BH13">
        <v>0</v>
      </c>
      <c r="BI13" s="31">
        <f t="shared" si="5"/>
        <v>10</v>
      </c>
      <c r="BJ13">
        <f t="shared" si="6"/>
        <v>437.5</v>
      </c>
      <c r="BK13" s="1">
        <v>5</v>
      </c>
    </row>
    <row r="14" spans="1:66" x14ac:dyDescent="0.25">
      <c r="A14" s="1">
        <v>6</v>
      </c>
      <c r="B14" s="1" t="s">
        <v>313</v>
      </c>
      <c r="C14" s="1" t="s">
        <v>415</v>
      </c>
      <c r="D14" s="1" t="s">
        <v>314</v>
      </c>
      <c r="E14" s="1" t="s">
        <v>33</v>
      </c>
      <c r="F14" s="1" t="s">
        <v>175</v>
      </c>
      <c r="H14" s="59">
        <v>231</v>
      </c>
      <c r="I14" s="59">
        <v>0</v>
      </c>
      <c r="J14" s="60">
        <f t="shared" si="0"/>
        <v>231</v>
      </c>
      <c r="K14" s="59">
        <v>7</v>
      </c>
      <c r="L14" s="59">
        <v>6.5</v>
      </c>
      <c r="M14" s="59">
        <v>7</v>
      </c>
      <c r="N14" s="61">
        <v>7</v>
      </c>
      <c r="P14" s="62">
        <v>208.5</v>
      </c>
      <c r="Q14" s="62">
        <v>0</v>
      </c>
      <c r="R14" s="63">
        <f t="shared" si="1"/>
        <v>208.5</v>
      </c>
      <c r="S14" s="62">
        <v>60</v>
      </c>
      <c r="T14" s="62">
        <v>60</v>
      </c>
      <c r="U14" s="62">
        <v>8</v>
      </c>
      <c r="V14" s="64">
        <v>8</v>
      </c>
      <c r="X14" s="65">
        <v>212.5</v>
      </c>
      <c r="Z14" s="66">
        <f t="shared" si="2"/>
        <v>212.5</v>
      </c>
      <c r="AA14" s="65">
        <v>6.5</v>
      </c>
      <c r="AB14" s="65">
        <v>7</v>
      </c>
      <c r="AC14" s="65">
        <v>4</v>
      </c>
      <c r="AD14" s="67">
        <v>4</v>
      </c>
      <c r="BC14">
        <f t="shared" si="3"/>
        <v>19</v>
      </c>
      <c r="BD14">
        <f t="shared" si="4"/>
        <v>652</v>
      </c>
      <c r="BE14" s="31">
        <f>IF($O$4&gt;0,(LARGE(($N14,$V14,$AD14,$AL14,$AT14,$BB14),1)),"0")</f>
        <v>8</v>
      </c>
      <c r="BG14">
        <v>208.5</v>
      </c>
      <c r="BH14">
        <v>0</v>
      </c>
      <c r="BI14" s="31">
        <f t="shared" si="5"/>
        <v>11</v>
      </c>
      <c r="BJ14">
        <f t="shared" si="6"/>
        <v>443.5</v>
      </c>
      <c r="BL14" s="1">
        <v>1</v>
      </c>
    </row>
    <row r="15" spans="1:66" x14ac:dyDescent="0.25">
      <c r="A15" s="1">
        <v>7</v>
      </c>
      <c r="B15" s="1" t="s">
        <v>309</v>
      </c>
      <c r="C15" s="1" t="s">
        <v>414</v>
      </c>
      <c r="D15" s="1" t="s">
        <v>310</v>
      </c>
      <c r="E15" s="1" t="s">
        <v>33</v>
      </c>
      <c r="F15" s="1" t="s">
        <v>204</v>
      </c>
      <c r="H15" s="59">
        <v>239.5</v>
      </c>
      <c r="I15" s="59">
        <v>0</v>
      </c>
      <c r="J15" s="60">
        <f t="shared" si="0"/>
        <v>239.5</v>
      </c>
      <c r="K15" s="59">
        <v>7</v>
      </c>
      <c r="L15" s="59">
        <v>7</v>
      </c>
      <c r="M15" s="59">
        <v>5</v>
      </c>
      <c r="N15" s="61">
        <v>5</v>
      </c>
      <c r="P15" s="62">
        <v>218</v>
      </c>
      <c r="Q15" s="62">
        <v>0</v>
      </c>
      <c r="R15" s="63">
        <f t="shared" si="1"/>
        <v>218</v>
      </c>
      <c r="S15" s="62">
        <v>60</v>
      </c>
      <c r="T15" s="62">
        <v>65</v>
      </c>
      <c r="U15" s="62">
        <v>6</v>
      </c>
      <c r="V15" s="64">
        <v>6</v>
      </c>
      <c r="Z15" s="66">
        <f t="shared" si="2"/>
        <v>0</v>
      </c>
      <c r="AD15" s="67">
        <v>99</v>
      </c>
      <c r="BC15">
        <f t="shared" si="3"/>
        <v>110</v>
      </c>
      <c r="BD15">
        <f t="shared" si="4"/>
        <v>457.5</v>
      </c>
      <c r="BE15" s="31">
        <f>IF($O$4&gt;0,(LARGE(($N15,$V15,$AD15,$AL15,$AT15,$BB15),1)),"0")</f>
        <v>99</v>
      </c>
      <c r="BG15">
        <v>0</v>
      </c>
      <c r="BH15">
        <v>0</v>
      </c>
      <c r="BI15" s="31">
        <f t="shared" si="5"/>
        <v>11</v>
      </c>
      <c r="BJ15">
        <f t="shared" si="6"/>
        <v>457.5</v>
      </c>
      <c r="BL15" s="1">
        <v>2</v>
      </c>
    </row>
    <row r="16" spans="1:66" x14ac:dyDescent="0.25">
      <c r="A16" s="1">
        <v>8</v>
      </c>
      <c r="B16" s="1" t="s">
        <v>311</v>
      </c>
      <c r="C16" s="1" t="s">
        <v>387</v>
      </c>
      <c r="D16" s="1" t="s">
        <v>312</v>
      </c>
      <c r="E16" s="1" t="s">
        <v>33</v>
      </c>
      <c r="F16" s="1" t="s">
        <v>244</v>
      </c>
      <c r="H16" s="59">
        <v>232</v>
      </c>
      <c r="I16" s="59">
        <v>0</v>
      </c>
      <c r="J16" s="60">
        <f t="shared" si="0"/>
        <v>232</v>
      </c>
      <c r="K16" s="59">
        <v>6.5</v>
      </c>
      <c r="L16" s="59">
        <v>7</v>
      </c>
      <c r="M16" s="59">
        <v>6</v>
      </c>
      <c r="N16" s="61">
        <v>6</v>
      </c>
      <c r="P16" s="62">
        <v>207</v>
      </c>
      <c r="Q16" s="62">
        <v>0</v>
      </c>
      <c r="R16" s="63">
        <f t="shared" si="1"/>
        <v>207</v>
      </c>
      <c r="S16" s="62">
        <v>60</v>
      </c>
      <c r="T16" s="62">
        <v>65</v>
      </c>
      <c r="U16" s="62">
        <v>9</v>
      </c>
      <c r="V16" s="64">
        <v>9</v>
      </c>
      <c r="Z16" s="66">
        <f t="shared" si="2"/>
        <v>0</v>
      </c>
      <c r="AD16" s="67">
        <v>99</v>
      </c>
      <c r="BC16">
        <f t="shared" si="3"/>
        <v>114</v>
      </c>
      <c r="BD16">
        <f t="shared" si="4"/>
        <v>439</v>
      </c>
      <c r="BE16" s="31">
        <f>IF($O$4&gt;0,(LARGE(($N16,$V16,$AD16,$AL16,$AT16,$BB16),1)),"0")</f>
        <v>99</v>
      </c>
      <c r="BG16">
        <v>0</v>
      </c>
      <c r="BH16">
        <v>0</v>
      </c>
      <c r="BI16" s="31">
        <f t="shared" si="5"/>
        <v>15</v>
      </c>
      <c r="BJ16">
        <f t="shared" si="6"/>
        <v>439</v>
      </c>
    </row>
    <row r="17" spans="1:62" x14ac:dyDescent="0.25">
      <c r="A17" s="1">
        <v>9</v>
      </c>
      <c r="B17" s="1" t="s">
        <v>430</v>
      </c>
      <c r="C17" s="1" t="s">
        <v>412</v>
      </c>
      <c r="D17" s="1" t="s">
        <v>431</v>
      </c>
      <c r="E17" s="1" t="s">
        <v>33</v>
      </c>
      <c r="F17" s="1" t="s">
        <v>155</v>
      </c>
      <c r="J17" s="60">
        <f t="shared" si="0"/>
        <v>0</v>
      </c>
      <c r="N17" s="61">
        <v>99</v>
      </c>
      <c r="P17" s="62">
        <v>243</v>
      </c>
      <c r="Q17" s="62">
        <v>0</v>
      </c>
      <c r="R17" s="63">
        <f t="shared" si="1"/>
        <v>243</v>
      </c>
      <c r="S17" s="62">
        <v>70</v>
      </c>
      <c r="T17" s="62">
        <v>70</v>
      </c>
      <c r="U17" s="62">
        <v>3</v>
      </c>
      <c r="V17" s="64">
        <v>3</v>
      </c>
      <c r="Z17" s="66">
        <f t="shared" si="2"/>
        <v>0</v>
      </c>
      <c r="AD17" s="67">
        <v>99</v>
      </c>
      <c r="BC17">
        <f t="shared" si="3"/>
        <v>201</v>
      </c>
      <c r="BD17">
        <f t="shared" si="4"/>
        <v>243</v>
      </c>
      <c r="BE17" s="31">
        <f>IF($O$4&gt;0,(LARGE(($N17,$V17,$AD17,$AL17,$AT17,$BB17),1)),"0")</f>
        <v>99</v>
      </c>
      <c r="BG17">
        <v>0</v>
      </c>
      <c r="BH17">
        <v>0</v>
      </c>
      <c r="BI17" s="31">
        <f t="shared" si="5"/>
        <v>102</v>
      </c>
      <c r="BJ17">
        <f t="shared" si="6"/>
        <v>243</v>
      </c>
    </row>
    <row r="18" spans="1:62" x14ac:dyDescent="0.25">
      <c r="A18" s="1">
        <v>10</v>
      </c>
      <c r="B18" s="1" t="s">
        <v>315</v>
      </c>
      <c r="C18" s="1" t="s">
        <v>416</v>
      </c>
      <c r="D18" s="1" t="s">
        <v>316</v>
      </c>
      <c r="E18" s="1" t="s">
        <v>33</v>
      </c>
      <c r="F18" s="1" t="s">
        <v>155</v>
      </c>
      <c r="H18" s="59">
        <v>229.5</v>
      </c>
      <c r="I18" s="59">
        <v>0</v>
      </c>
      <c r="J18" s="60">
        <f t="shared" si="0"/>
        <v>229.5</v>
      </c>
      <c r="K18" s="59">
        <v>6.5</v>
      </c>
      <c r="L18" s="59">
        <v>7</v>
      </c>
      <c r="M18" s="59">
        <v>8</v>
      </c>
      <c r="N18" s="61">
        <v>8</v>
      </c>
      <c r="R18" s="63">
        <f t="shared" si="1"/>
        <v>0</v>
      </c>
      <c r="V18" s="64">
        <v>99</v>
      </c>
      <c r="Z18" s="66">
        <f t="shared" si="2"/>
        <v>0</v>
      </c>
      <c r="AD18" s="67">
        <v>99</v>
      </c>
      <c r="BC18">
        <f t="shared" si="3"/>
        <v>206</v>
      </c>
      <c r="BD18">
        <f t="shared" si="4"/>
        <v>229.5</v>
      </c>
      <c r="BE18" s="31">
        <f>IF($O$4&gt;0,(LARGE(($N18,$V18,$AD18,$AL18,$AT18,$BB18),1)),"0")</f>
        <v>99</v>
      </c>
      <c r="BG18">
        <v>0</v>
      </c>
      <c r="BH18">
        <v>0</v>
      </c>
      <c r="BI18" s="31">
        <f t="shared" si="5"/>
        <v>107</v>
      </c>
      <c r="BJ18">
        <f t="shared" si="6"/>
        <v>229.5</v>
      </c>
    </row>
    <row r="19" spans="1:62" x14ac:dyDescent="0.25">
      <c r="A19" s="1">
        <v>11</v>
      </c>
      <c r="B19" s="1" t="s">
        <v>317</v>
      </c>
      <c r="C19" s="1" t="s">
        <v>417</v>
      </c>
      <c r="D19" s="1" t="s">
        <v>318</v>
      </c>
      <c r="E19" s="1" t="s">
        <v>33</v>
      </c>
      <c r="F19" s="1" t="s">
        <v>152</v>
      </c>
      <c r="H19" s="59">
        <v>222</v>
      </c>
      <c r="I19" s="59">
        <v>0</v>
      </c>
      <c r="J19" s="60">
        <f t="shared" si="0"/>
        <v>222</v>
      </c>
      <c r="K19" s="59">
        <v>6.5</v>
      </c>
      <c r="L19" s="59">
        <v>7</v>
      </c>
      <c r="M19" s="59">
        <v>9</v>
      </c>
      <c r="N19" s="61">
        <v>9</v>
      </c>
      <c r="R19" s="63">
        <f t="shared" si="1"/>
        <v>0</v>
      </c>
      <c r="V19" s="64">
        <v>99</v>
      </c>
      <c r="Z19" s="66">
        <f t="shared" si="2"/>
        <v>0</v>
      </c>
      <c r="AD19" s="67">
        <v>99</v>
      </c>
      <c r="BC19">
        <f t="shared" si="3"/>
        <v>207</v>
      </c>
      <c r="BD19">
        <f t="shared" si="4"/>
        <v>222</v>
      </c>
      <c r="BE19" s="31">
        <f>IF($O$4&gt;0,(LARGE(($N19,$V19,$AD19,$AL19,$AT19,$BB19),1)),"0")</f>
        <v>99</v>
      </c>
      <c r="BG19">
        <v>0</v>
      </c>
      <c r="BH19">
        <v>0</v>
      </c>
      <c r="BI19" s="31">
        <f t="shared" si="5"/>
        <v>108</v>
      </c>
      <c r="BJ19">
        <f t="shared" si="6"/>
        <v>222</v>
      </c>
    </row>
    <row r="20" spans="1:62" x14ac:dyDescent="0.25">
      <c r="A20" s="1">
        <v>12</v>
      </c>
      <c r="B20" s="1" t="s">
        <v>321</v>
      </c>
      <c r="C20" s="1" t="s">
        <v>419</v>
      </c>
      <c r="D20" s="1" t="s">
        <v>322</v>
      </c>
      <c r="E20" s="1" t="s">
        <v>33</v>
      </c>
      <c r="F20" s="1" t="s">
        <v>223</v>
      </c>
      <c r="H20" s="59">
        <v>209</v>
      </c>
      <c r="I20" s="59">
        <v>0</v>
      </c>
      <c r="J20" s="60">
        <f t="shared" si="0"/>
        <v>209</v>
      </c>
      <c r="K20" s="59">
        <v>6.5</v>
      </c>
      <c r="L20" s="59">
        <v>6.5</v>
      </c>
      <c r="M20" s="59">
        <v>11</v>
      </c>
      <c r="N20" s="61">
        <v>11</v>
      </c>
      <c r="R20" s="63">
        <f t="shared" si="1"/>
        <v>0</v>
      </c>
      <c r="V20" s="64">
        <v>99</v>
      </c>
      <c r="Z20" s="66">
        <f t="shared" si="2"/>
        <v>0</v>
      </c>
      <c r="AD20" s="67">
        <v>99</v>
      </c>
      <c r="BC20">
        <f t="shared" si="3"/>
        <v>209</v>
      </c>
      <c r="BD20">
        <f t="shared" si="4"/>
        <v>209</v>
      </c>
      <c r="BE20" s="31">
        <f>IF($O$4&gt;0,(LARGE(($N20,$V20,$AD20,$AL20,$AT20,$BB20),1)),"0")</f>
        <v>99</v>
      </c>
      <c r="BG20">
        <v>0</v>
      </c>
      <c r="BH20">
        <v>0</v>
      </c>
      <c r="BI20" s="31">
        <f t="shared" si="5"/>
        <v>110</v>
      </c>
      <c r="BJ20">
        <f t="shared" si="6"/>
        <v>209</v>
      </c>
    </row>
    <row r="21" spans="1:62" x14ac:dyDescent="0.25">
      <c r="A21" s="1">
        <v>13</v>
      </c>
      <c r="B21" s="1" t="s">
        <v>323</v>
      </c>
      <c r="C21" s="1" t="s">
        <v>420</v>
      </c>
      <c r="D21" s="1" t="s">
        <v>324</v>
      </c>
      <c r="E21" s="1" t="s">
        <v>33</v>
      </c>
      <c r="F21" s="1" t="s">
        <v>268</v>
      </c>
      <c r="H21" s="59">
        <v>205</v>
      </c>
      <c r="I21" s="59">
        <v>0</v>
      </c>
      <c r="J21" s="60">
        <f t="shared" si="0"/>
        <v>205</v>
      </c>
      <c r="K21" s="59">
        <v>6</v>
      </c>
      <c r="L21" s="59">
        <v>6</v>
      </c>
      <c r="M21" s="59">
        <v>12</v>
      </c>
      <c r="N21" s="61">
        <v>12</v>
      </c>
      <c r="R21" s="63">
        <f t="shared" si="1"/>
        <v>0</v>
      </c>
      <c r="V21" s="64">
        <v>99</v>
      </c>
      <c r="Z21" s="66">
        <f t="shared" si="2"/>
        <v>0</v>
      </c>
      <c r="AD21" s="67">
        <v>99</v>
      </c>
      <c r="BC21">
        <f t="shared" si="3"/>
        <v>210</v>
      </c>
      <c r="BD21">
        <f t="shared" si="4"/>
        <v>205</v>
      </c>
      <c r="BE21" s="31">
        <f>IF($O$4&gt;0,(LARGE(($N21,$V21,$AD21,$AL21,$AT21,$BB21),1)),"0")</f>
        <v>99</v>
      </c>
      <c r="BG21">
        <v>0</v>
      </c>
      <c r="BH21">
        <v>0</v>
      </c>
      <c r="BI21" s="31">
        <f t="shared" si="5"/>
        <v>111</v>
      </c>
      <c r="BJ21">
        <f t="shared" si="6"/>
        <v>205</v>
      </c>
    </row>
    <row r="22" spans="1:62" x14ac:dyDescent="0.25">
      <c r="A22" s="1">
        <v>14</v>
      </c>
      <c r="B22" s="1" t="s">
        <v>325</v>
      </c>
      <c r="C22" s="1" t="s">
        <v>421</v>
      </c>
      <c r="D22" s="1" t="s">
        <v>326</v>
      </c>
      <c r="E22" s="1" t="s">
        <v>33</v>
      </c>
      <c r="F22" s="1" t="s">
        <v>204</v>
      </c>
      <c r="H22" s="59">
        <v>202.5</v>
      </c>
      <c r="I22" s="59">
        <v>0</v>
      </c>
      <c r="J22" s="60">
        <f t="shared" si="0"/>
        <v>202.5</v>
      </c>
      <c r="K22" s="59">
        <v>5</v>
      </c>
      <c r="L22" s="59">
        <v>5</v>
      </c>
      <c r="M22" s="59">
        <v>13</v>
      </c>
      <c r="N22" s="61">
        <v>13</v>
      </c>
      <c r="R22" s="63">
        <f t="shared" si="1"/>
        <v>0</v>
      </c>
      <c r="V22" s="64">
        <v>99</v>
      </c>
      <c r="Z22" s="66">
        <f t="shared" si="2"/>
        <v>0</v>
      </c>
      <c r="AD22" s="67">
        <v>99</v>
      </c>
      <c r="BC22">
        <f t="shared" si="3"/>
        <v>211</v>
      </c>
      <c r="BD22">
        <f t="shared" si="4"/>
        <v>202.5</v>
      </c>
      <c r="BE22" s="31">
        <f>IF($O$4&gt;0,(LARGE(($N22,$V22,$AD22,$AL22,$AT22,$BB22),1)),"0")</f>
        <v>99</v>
      </c>
      <c r="BG22">
        <v>0</v>
      </c>
      <c r="BH22">
        <v>0</v>
      </c>
      <c r="BI22" s="31">
        <f t="shared" si="5"/>
        <v>112</v>
      </c>
      <c r="BJ22">
        <f t="shared" si="6"/>
        <v>202.5</v>
      </c>
    </row>
  </sheetData>
  <sheetProtection sheet="1" objects="1" scenarios="1"/>
  <sortState xmlns:xlrd2="http://schemas.microsoft.com/office/spreadsheetml/2017/richdata2" ref="A9:XFD23">
    <sortCondition ref="BI9"/>
  </sortState>
  <mergeCells count="32">
    <mergeCell ref="A1:BN1"/>
    <mergeCell ref="A3:B3"/>
    <mergeCell ref="C3:E3"/>
    <mergeCell ref="F3:N3"/>
    <mergeCell ref="O3:V3"/>
    <mergeCell ref="W3:BB5"/>
    <mergeCell ref="BC3:BK3"/>
    <mergeCell ref="BM3:BN7"/>
    <mergeCell ref="A4:B4"/>
    <mergeCell ref="C4:E4"/>
    <mergeCell ref="F4:N4"/>
    <mergeCell ref="O4:V4"/>
    <mergeCell ref="BC4:BK4"/>
    <mergeCell ref="A5:B5"/>
    <mergeCell ref="C5:E5"/>
    <mergeCell ref="F5:N5"/>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s>
  <conditionalFormatting sqref="X2:Y2 P2:Q2 H2:I2 AF2:AG2 AN2:AO2 AV2:AW2 H9:I65456 AV9:AW65456 P9:Q65456 X9:Y65456 AF9:AG65456 AN9:AO65456">
    <cfRule type="cellIs" dxfId="1" priority="1" stopIfTrue="1" operator="greaterThanOrEqual">
      <formula>$BL$6</formula>
    </cfRule>
  </conditionalFormatting>
  <dataValidations count="9">
    <dataValidation type="list" allowBlank="1" showInputMessage="1" showErrorMessage="1" sqref="BM1:BM2 BM9:BM65456" xr:uid="{00000000-0002-0000-0A00-000001000000}">
      <formula1>"ja,nee"</formula1>
    </dataValidation>
    <dataValidation operator="lessThanOrEqual" allowBlank="1" showInputMessage="1" showErrorMessage="1" sqref="Z8:Z22 AH8 AP8 AX8 BC9:BE22 J1:J2 R1:R2 AX1:AX2 AP1:AP2 AH1:AH2 Z1:Z2 BC1:BK8 BL1:BL4 BL7:BL8 R8:R22 J8:J22 BI9:BJ22" xr:uid="{00000000-0002-0000-0A00-000002000000}"/>
    <dataValidation type="decimal" allowBlank="1" showInputMessage="1" showErrorMessage="1" sqref="H1:I2 P1:Q2 AV1:AW2 AN1:AO2 AF1:AG2 X1:Y2 H8:I65456 X8:Y65456 P8:Q65456 AF8:AG65456 AN8:AO65456 AV8:AW65456" xr:uid="{00000000-0002-0000-0A00-000003000000}">
      <formula1>0</formula1>
      <formula2>400</formula2>
    </dataValidation>
    <dataValidation type="decimal" allowBlank="1" showInputMessage="1" showErrorMessage="1" sqref="K1:L2 S1:T2 AY1:AZ2 AQ1:AR2 AI1:AJ2 AA1:AB2 K8:L65456 AA8:AB65456 S8:T65456 AI8:AJ65456 AQ8:AR65456 AY8:AZ65456" xr:uid="{00000000-0002-0000-0A00-000004000000}">
      <formula1>0</formula1>
      <formula2>99</formula2>
    </dataValidation>
    <dataValidation type="whole" allowBlank="1" showInputMessage="1" showErrorMessage="1" sqref="M1:N2 U1:V2 BA1:BB2 AS1:AT2 AK1:AL2 AC1:AD2 M8:N65456 AC8:AD65456 U8:V65456 AK8:AL65456 AS8:AT65456 BA8:BB65456" xr:uid="{00000000-0002-0000-0A00-000005000000}">
      <formula1>0</formula1>
      <formula2>999</formula2>
    </dataValidation>
    <dataValidation type="whole" operator="lessThanOrEqual" allowBlank="1" showInputMessage="1" showErrorMessage="1" sqref="BL6" xr:uid="{00000000-0002-0000-0A00-000006000000}">
      <formula1>400</formula1>
    </dataValidation>
    <dataValidation type="whole" operator="lessThanOrEqual" allowBlank="1" showInputMessage="1" showErrorMessage="1" sqref="BL5" xr:uid="{00000000-0002-0000-0A00-000007000000}">
      <formula1>99</formula1>
    </dataValidation>
    <dataValidation type="whole" allowBlank="1" showInputMessage="1" showErrorMessage="1" sqref="O3:V3" xr:uid="{00000000-0002-0000-0A00-000008000000}">
      <formula1>0</formula1>
      <formula2>99</formula2>
    </dataValidation>
    <dataValidation type="decimal" operator="lessThanOrEqual" allowBlank="1" showInputMessage="1" showErrorMessage="1" sqref="BK9:BL22 BC23:BL65456 AH9:AH65456 AP9:AP65456 AX9:AX65456 Z23:Z65456 R23:R65456 J23:J65456 BG9:BH22" xr:uid="{00000000-0002-0000-0A00-000000000000}">
      <formula1>100</formula1>
    </dataValidation>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4129" r:id="rId4" name="Button 1">
              <controlPr defaultSize="0" print="0" autoFill="0" autoPict="0" macro="[0]!KleinsteBepalen">
                <anchor moveWithCells="1" sizeWithCells="1">
                  <from>
                    <xdr:col>0</xdr:col>
                    <xdr:colOff>160020</xdr:colOff>
                    <xdr:row>5</xdr:row>
                    <xdr:rowOff>0</xdr:rowOff>
                  </from>
                  <to>
                    <xdr:col>2</xdr:col>
                    <xdr:colOff>487680</xdr:colOff>
                    <xdr:row>7</xdr:row>
                    <xdr:rowOff>7620</xdr:rowOff>
                  </to>
                </anchor>
              </controlPr>
            </control>
          </mc:Choice>
        </mc:AlternateContent>
        <mc:AlternateContent xmlns:mc="http://schemas.openxmlformats.org/markup-compatibility/2006">
          <mc:Choice Requires="x14">
            <control shapeId="304130" r:id="rId5" name="Button 2">
              <controlPr defaultSize="0" print="0" autoFill="0" autoPict="0" macro="[0]!Sort_Punten_1">
                <anchor moveWithCells="1" sizeWithCells="1">
                  <from>
                    <xdr:col>7</xdr:col>
                    <xdr:colOff>7620</xdr:colOff>
                    <xdr:row>7</xdr:row>
                    <xdr:rowOff>22860</xdr:rowOff>
                  </from>
                  <to>
                    <xdr:col>8</xdr:col>
                    <xdr:colOff>0</xdr:colOff>
                    <xdr:row>7</xdr:row>
                    <xdr:rowOff>190500</xdr:rowOff>
                  </to>
                </anchor>
              </controlPr>
            </control>
          </mc:Choice>
        </mc:AlternateContent>
        <mc:AlternateContent xmlns:mc="http://schemas.openxmlformats.org/markup-compatibility/2006">
          <mc:Choice Requires="x14">
            <control shapeId="304131" r:id="rId6" name="Button 3">
              <controlPr defaultSize="0" print="0" autoFill="0" autoPict="0" macro="[0]!Sort_Punten_2">
                <anchor moveWithCells="1" sizeWithCells="1">
                  <from>
                    <xdr:col>15</xdr:col>
                    <xdr:colOff>22860</xdr:colOff>
                    <xdr:row>7</xdr:row>
                    <xdr:rowOff>7620</xdr:rowOff>
                  </from>
                  <to>
                    <xdr:col>16</xdr:col>
                    <xdr:colOff>0</xdr:colOff>
                    <xdr:row>7</xdr:row>
                    <xdr:rowOff>160020</xdr:rowOff>
                  </to>
                </anchor>
              </controlPr>
            </control>
          </mc:Choice>
        </mc:AlternateContent>
        <mc:AlternateContent xmlns:mc="http://schemas.openxmlformats.org/markup-compatibility/2006">
          <mc:Choice Requires="x14">
            <control shapeId="304132" r:id="rId7" name="Button 4">
              <controlPr defaultSize="0" print="0" autoFill="0" autoPict="0" macro="[0]!Sort_Punten_3">
                <anchor moveWithCells="1" sizeWithCells="1">
                  <from>
                    <xdr:col>23</xdr:col>
                    <xdr:colOff>7620</xdr:colOff>
                    <xdr:row>7</xdr:row>
                    <xdr:rowOff>7620</xdr:rowOff>
                  </from>
                  <to>
                    <xdr:col>24</xdr:col>
                    <xdr:colOff>0</xdr:colOff>
                    <xdr:row>7</xdr:row>
                    <xdr:rowOff>190500</xdr:rowOff>
                  </to>
                </anchor>
              </controlPr>
            </control>
          </mc:Choice>
        </mc:AlternateContent>
        <mc:AlternateContent xmlns:mc="http://schemas.openxmlformats.org/markup-compatibility/2006">
          <mc:Choice Requires="x14">
            <control shapeId="304133" r:id="rId8" name="Button 5">
              <controlPr defaultSize="0" print="0" autoFill="0" autoPict="0" macro="[0]!Sort_Punten_4">
                <anchor moveWithCells="1" sizeWithCells="1">
                  <from>
                    <xdr:col>30</xdr:col>
                    <xdr:colOff>0</xdr:colOff>
                    <xdr:row>7</xdr:row>
                    <xdr:rowOff>7620</xdr:rowOff>
                  </from>
                  <to>
                    <xdr:col>30</xdr:col>
                    <xdr:colOff>0</xdr:colOff>
                    <xdr:row>7</xdr:row>
                    <xdr:rowOff>182880</xdr:rowOff>
                  </to>
                </anchor>
              </controlPr>
            </control>
          </mc:Choice>
        </mc:AlternateContent>
        <mc:AlternateContent xmlns:mc="http://schemas.openxmlformats.org/markup-compatibility/2006">
          <mc:Choice Requires="x14">
            <control shapeId="304134" r:id="rId9" name="Button 6">
              <controlPr defaultSize="0" print="0" autoFill="0" autoPict="0" macro="[0]!verbergen">
                <anchor moveWithCells="1" sizeWithCells="1">
                  <from>
                    <xdr:col>64</xdr:col>
                    <xdr:colOff>7620</xdr:colOff>
                    <xdr:row>2</xdr:row>
                    <xdr:rowOff>7620</xdr:rowOff>
                  </from>
                  <to>
                    <xdr:col>66</xdr:col>
                    <xdr:colOff>0</xdr:colOff>
                    <xdr:row>4</xdr:row>
                    <xdr:rowOff>0</xdr:rowOff>
                  </to>
                </anchor>
              </controlPr>
            </control>
          </mc:Choice>
        </mc:AlternateContent>
        <mc:AlternateContent xmlns:mc="http://schemas.openxmlformats.org/markup-compatibility/2006">
          <mc:Choice Requires="x14">
            <control shapeId="304135" r:id="rId10" name="Button 7">
              <controlPr defaultSize="0" print="0" autoFill="0" autoPict="0" macro="[0]!Sort_Pl_Punten_1">
                <anchor moveWithCells="1" sizeWithCells="1">
                  <from>
                    <xdr:col>13</xdr:col>
                    <xdr:colOff>7620</xdr:colOff>
                    <xdr:row>6</xdr:row>
                    <xdr:rowOff>152400</xdr:rowOff>
                  </from>
                  <to>
                    <xdr:col>13</xdr:col>
                    <xdr:colOff>251460</xdr:colOff>
                    <xdr:row>8</xdr:row>
                    <xdr:rowOff>0</xdr:rowOff>
                  </to>
                </anchor>
              </controlPr>
            </control>
          </mc:Choice>
        </mc:AlternateContent>
        <mc:AlternateContent xmlns:mc="http://schemas.openxmlformats.org/markup-compatibility/2006">
          <mc:Choice Requires="x14">
            <control shapeId="304136" r:id="rId11" name="Button 8">
              <controlPr defaultSize="0" print="0" autoFill="0" autoPict="0" macro="[0]!Sort_Pl_Punten_2">
                <anchor moveWithCells="1" sizeWithCells="1">
                  <from>
                    <xdr:col>20</xdr:col>
                    <xdr:colOff>190500</xdr:colOff>
                    <xdr:row>7</xdr:row>
                    <xdr:rowOff>7620</xdr:rowOff>
                  </from>
                  <to>
                    <xdr:col>21</xdr:col>
                    <xdr:colOff>251460</xdr:colOff>
                    <xdr:row>8</xdr:row>
                    <xdr:rowOff>0</xdr:rowOff>
                  </to>
                </anchor>
              </controlPr>
            </control>
          </mc:Choice>
        </mc:AlternateContent>
        <mc:AlternateContent xmlns:mc="http://schemas.openxmlformats.org/markup-compatibility/2006">
          <mc:Choice Requires="x14">
            <control shapeId="304137" r:id="rId12" name="Button 9">
              <controlPr defaultSize="0" print="0" autoFill="0" autoPict="0" macro="[0]!Sort_Pl_Punten_3">
                <anchor moveWithCells="1" sizeWithCells="1">
                  <from>
                    <xdr:col>29</xdr:col>
                    <xdr:colOff>0</xdr:colOff>
                    <xdr:row>7</xdr:row>
                    <xdr:rowOff>30480</xdr:rowOff>
                  </from>
                  <to>
                    <xdr:col>30</xdr:col>
                    <xdr:colOff>0</xdr:colOff>
                    <xdr:row>8</xdr:row>
                    <xdr:rowOff>0</xdr:rowOff>
                  </to>
                </anchor>
              </controlPr>
            </control>
          </mc:Choice>
        </mc:AlternateContent>
        <mc:AlternateContent xmlns:mc="http://schemas.openxmlformats.org/markup-compatibility/2006">
          <mc:Choice Requires="x14">
            <control shapeId="304138" r:id="rId13" name="Button 10">
              <controlPr defaultSize="0" print="0" autoFill="0" autoPict="0" macro="[0]!Sort_Pl_Punten_4">
                <anchor moveWithCells="1" sizeWithCells="1">
                  <from>
                    <xdr:col>37</xdr:col>
                    <xdr:colOff>22860</xdr:colOff>
                    <xdr:row>7</xdr:row>
                    <xdr:rowOff>0</xdr:rowOff>
                  </from>
                  <to>
                    <xdr:col>37</xdr:col>
                    <xdr:colOff>236220</xdr:colOff>
                    <xdr:row>7</xdr:row>
                    <xdr:rowOff>312420</xdr:rowOff>
                  </to>
                </anchor>
              </controlPr>
            </control>
          </mc:Choice>
        </mc:AlternateContent>
        <mc:AlternateContent xmlns:mc="http://schemas.openxmlformats.org/markup-compatibility/2006">
          <mc:Choice Requires="x14">
            <control shapeId="304139" r:id="rId14" name="Button 11">
              <controlPr defaultSize="0" print="0" autoFill="0" autoPict="0" macro="[0]!Sort_Beste_Punten">
                <anchor moveWithCells="1" sizeWithCells="1">
                  <from>
                    <xdr:col>57</xdr:col>
                    <xdr:colOff>0</xdr:colOff>
                    <xdr:row>7</xdr:row>
                    <xdr:rowOff>22860</xdr:rowOff>
                  </from>
                  <to>
                    <xdr:col>60</xdr:col>
                    <xdr:colOff>388620</xdr:colOff>
                    <xdr:row>7</xdr:row>
                    <xdr:rowOff>312420</xdr:rowOff>
                  </to>
                </anchor>
              </controlPr>
            </control>
          </mc:Choice>
        </mc:AlternateContent>
        <mc:AlternateContent xmlns:mc="http://schemas.openxmlformats.org/markup-compatibility/2006">
          <mc:Choice Requires="x14">
            <control shapeId="304140" r:id="rId15" name="Button 12">
              <controlPr defaultSize="0" print="0" autoFill="0" autoPict="0" macro="[0]!Sort_Totaal_Punten">
                <anchor moveWithCells="1" sizeWithCells="1">
                  <from>
                    <xdr:col>61</xdr:col>
                    <xdr:colOff>0</xdr:colOff>
                    <xdr:row>7</xdr:row>
                    <xdr:rowOff>30480</xdr:rowOff>
                  </from>
                  <to>
                    <xdr:col>61</xdr:col>
                    <xdr:colOff>0</xdr:colOff>
                    <xdr:row>8</xdr:row>
                    <xdr:rowOff>0</xdr:rowOff>
                  </to>
                </anchor>
              </controlPr>
            </control>
          </mc:Choice>
        </mc:AlternateContent>
        <mc:AlternateContent xmlns:mc="http://schemas.openxmlformats.org/markup-compatibility/2006">
          <mc:Choice Requires="x14">
            <control shapeId="304141" r:id="rId16" name="Button 13">
              <controlPr defaultSize="0" print="0" autoFill="0" autoPict="0" macro="[0]!Sort_Plaatsing">
                <anchor moveWithCells="1" sizeWithCells="1">
                  <from>
                    <xdr:col>0</xdr:col>
                    <xdr:colOff>0</xdr:colOff>
                    <xdr:row>7</xdr:row>
                    <xdr:rowOff>30480</xdr:rowOff>
                  </from>
                  <to>
                    <xdr:col>1</xdr:col>
                    <xdr:colOff>7620</xdr:colOff>
                    <xdr:row>8</xdr:row>
                    <xdr:rowOff>0</xdr:rowOff>
                  </to>
                </anchor>
              </controlPr>
            </control>
          </mc:Choice>
        </mc:AlternateContent>
        <mc:AlternateContent xmlns:mc="http://schemas.openxmlformats.org/markup-compatibility/2006">
          <mc:Choice Requires="x14">
            <control shapeId="304142" r:id="rId17" name="Button 14">
              <controlPr defaultSize="0" print="0" autoFill="0" autoPict="0" macro="[0]!Sort_Punten_5">
                <anchor moveWithCells="1" sizeWithCells="1">
                  <from>
                    <xdr:col>38</xdr:col>
                    <xdr:colOff>0</xdr:colOff>
                    <xdr:row>7</xdr:row>
                    <xdr:rowOff>7620</xdr:rowOff>
                  </from>
                  <to>
                    <xdr:col>38</xdr:col>
                    <xdr:colOff>0</xdr:colOff>
                    <xdr:row>7</xdr:row>
                    <xdr:rowOff>182880</xdr:rowOff>
                  </to>
                </anchor>
              </controlPr>
            </control>
          </mc:Choice>
        </mc:AlternateContent>
        <mc:AlternateContent xmlns:mc="http://schemas.openxmlformats.org/markup-compatibility/2006">
          <mc:Choice Requires="x14">
            <control shapeId="304143" r:id="rId18" name="Button 15">
              <controlPr defaultSize="0" print="0" autoFill="0" autoPict="0" macro="[0]!Sort_Pl_Punten_5">
                <anchor moveWithCells="1" sizeWithCells="1">
                  <from>
                    <xdr:col>45</xdr:col>
                    <xdr:colOff>7620</xdr:colOff>
                    <xdr:row>7</xdr:row>
                    <xdr:rowOff>7620</xdr:rowOff>
                  </from>
                  <to>
                    <xdr:col>45</xdr:col>
                    <xdr:colOff>251460</xdr:colOff>
                    <xdr:row>8</xdr:row>
                    <xdr:rowOff>0</xdr:rowOff>
                  </to>
                </anchor>
              </controlPr>
            </control>
          </mc:Choice>
        </mc:AlternateContent>
        <mc:AlternateContent xmlns:mc="http://schemas.openxmlformats.org/markup-compatibility/2006">
          <mc:Choice Requires="x14">
            <control shapeId="304144" r:id="rId19" name="Button 16">
              <controlPr defaultSize="0" print="0" autoFill="0" autoPict="0" macro="[0]!Sort_Punten_6">
                <anchor moveWithCells="1" sizeWithCells="1">
                  <from>
                    <xdr:col>46</xdr:col>
                    <xdr:colOff>0</xdr:colOff>
                    <xdr:row>7</xdr:row>
                    <xdr:rowOff>7620</xdr:rowOff>
                  </from>
                  <to>
                    <xdr:col>46</xdr:col>
                    <xdr:colOff>0</xdr:colOff>
                    <xdr:row>7</xdr:row>
                    <xdr:rowOff>182880</xdr:rowOff>
                  </to>
                </anchor>
              </controlPr>
            </control>
          </mc:Choice>
        </mc:AlternateContent>
        <mc:AlternateContent xmlns:mc="http://schemas.openxmlformats.org/markup-compatibility/2006">
          <mc:Choice Requires="x14">
            <control shapeId="304145" r:id="rId20" name="Button 17">
              <controlPr defaultSize="0" print="0" autoFill="0" autoPict="0" macro="[0]!Sort_Pl_Punten_6">
                <anchor moveWithCells="1" sizeWithCells="1">
                  <from>
                    <xdr:col>53</xdr:col>
                    <xdr:colOff>22860</xdr:colOff>
                    <xdr:row>7</xdr:row>
                    <xdr:rowOff>7620</xdr:rowOff>
                  </from>
                  <to>
                    <xdr:col>53</xdr:col>
                    <xdr:colOff>251460</xdr:colOff>
                    <xdr:row>8</xdr:row>
                    <xdr:rowOff>0</xdr:rowOff>
                  </to>
                </anchor>
              </controlPr>
            </control>
          </mc:Choice>
        </mc:AlternateContent>
        <mc:AlternateContent xmlns:mc="http://schemas.openxmlformats.org/markup-compatibility/2006">
          <mc:Choice Requires="x14">
            <control shapeId="304146" r:id="rId21" name="Button 18">
              <controlPr defaultSize="0" print="0" autoFill="0" autoPict="0" macro="[0]!Verberg_Ex_Aequo_1">
                <anchor moveWithCells="1" sizeWithCells="1">
                  <from>
                    <xdr:col>10</xdr:col>
                    <xdr:colOff>22860</xdr:colOff>
                    <xdr:row>7</xdr:row>
                    <xdr:rowOff>7620</xdr:rowOff>
                  </from>
                  <to>
                    <xdr:col>11</xdr:col>
                    <xdr:colOff>190500</xdr:colOff>
                    <xdr:row>8</xdr:row>
                    <xdr:rowOff>0</xdr:rowOff>
                  </to>
                </anchor>
              </controlPr>
            </control>
          </mc:Choice>
        </mc:AlternateContent>
        <mc:AlternateContent xmlns:mc="http://schemas.openxmlformats.org/markup-compatibility/2006">
          <mc:Choice Requires="x14">
            <control shapeId="304147" r:id="rId22" name="Button 19">
              <controlPr defaultSize="0" print="0" autoFill="0" autoPict="0" macro="[0]!Verberg_Ex_Aequo_2">
                <anchor moveWithCells="1" sizeWithCells="1">
                  <from>
                    <xdr:col>18</xdr:col>
                    <xdr:colOff>22860</xdr:colOff>
                    <xdr:row>7</xdr:row>
                    <xdr:rowOff>7620</xdr:rowOff>
                  </from>
                  <to>
                    <xdr:col>19</xdr:col>
                    <xdr:colOff>190500</xdr:colOff>
                    <xdr:row>8</xdr:row>
                    <xdr:rowOff>0</xdr:rowOff>
                  </to>
                </anchor>
              </controlPr>
            </control>
          </mc:Choice>
        </mc:AlternateContent>
        <mc:AlternateContent xmlns:mc="http://schemas.openxmlformats.org/markup-compatibility/2006">
          <mc:Choice Requires="x14">
            <control shapeId="304148" r:id="rId23" name="Button 20">
              <controlPr defaultSize="0" print="0" autoFill="0" autoPict="0" macro="[0]!Verberg_Ex_Aequo_3">
                <anchor moveWithCells="1" sizeWithCells="1">
                  <from>
                    <xdr:col>26</xdr:col>
                    <xdr:colOff>45720</xdr:colOff>
                    <xdr:row>7</xdr:row>
                    <xdr:rowOff>7620</xdr:rowOff>
                  </from>
                  <to>
                    <xdr:col>27</xdr:col>
                    <xdr:colOff>220980</xdr:colOff>
                    <xdr:row>7</xdr:row>
                    <xdr:rowOff>304800</xdr:rowOff>
                  </to>
                </anchor>
              </controlPr>
            </control>
          </mc:Choice>
        </mc:AlternateContent>
        <mc:AlternateContent xmlns:mc="http://schemas.openxmlformats.org/markup-compatibility/2006">
          <mc:Choice Requires="x14">
            <control shapeId="304149" r:id="rId24" name="Button 21">
              <controlPr defaultSize="0" print="0" autoFill="0" autoPict="0" macro="[0]!Verberg_Ex_Aequo_4">
                <anchor moveWithCells="1" sizeWithCells="1">
                  <from>
                    <xdr:col>30</xdr:col>
                    <xdr:colOff>0</xdr:colOff>
                    <xdr:row>7</xdr:row>
                    <xdr:rowOff>0</xdr:rowOff>
                  </from>
                  <to>
                    <xdr:col>35</xdr:col>
                    <xdr:colOff>198120</xdr:colOff>
                    <xdr:row>7</xdr:row>
                    <xdr:rowOff>312420</xdr:rowOff>
                  </to>
                </anchor>
              </controlPr>
            </control>
          </mc:Choice>
        </mc:AlternateContent>
        <mc:AlternateContent xmlns:mc="http://schemas.openxmlformats.org/markup-compatibility/2006">
          <mc:Choice Requires="x14">
            <control shapeId="304150" r:id="rId25" name="Button 22">
              <controlPr defaultSize="0" print="0" autoFill="0" autoPict="0" macro="[0]!Verberg_Ex_Aequo_5">
                <anchor moveWithCells="1" sizeWithCells="1">
                  <from>
                    <xdr:col>38</xdr:col>
                    <xdr:colOff>0</xdr:colOff>
                    <xdr:row>7</xdr:row>
                    <xdr:rowOff>7620</xdr:rowOff>
                  </from>
                  <to>
                    <xdr:col>38</xdr:col>
                    <xdr:colOff>0</xdr:colOff>
                    <xdr:row>8</xdr:row>
                    <xdr:rowOff>0</xdr:rowOff>
                  </to>
                </anchor>
              </controlPr>
            </control>
          </mc:Choice>
        </mc:AlternateContent>
        <mc:AlternateContent xmlns:mc="http://schemas.openxmlformats.org/markup-compatibility/2006">
          <mc:Choice Requires="x14">
            <control shapeId="304151" r:id="rId26" name="Button 23">
              <controlPr defaultSize="0" print="0" autoFill="0" autoPict="0" macro="[0]!Verberg_Ex_Aequo_6">
                <anchor moveWithCells="1" sizeWithCells="1">
                  <from>
                    <xdr:col>46</xdr:col>
                    <xdr:colOff>0</xdr:colOff>
                    <xdr:row>7</xdr:row>
                    <xdr:rowOff>0</xdr:rowOff>
                  </from>
                  <to>
                    <xdr:col>46</xdr:col>
                    <xdr:colOff>0</xdr:colOff>
                    <xdr:row>7</xdr:row>
                    <xdr:rowOff>312420</xdr:rowOff>
                  </to>
                </anchor>
              </controlPr>
            </control>
          </mc:Choice>
        </mc:AlternateContent>
        <mc:AlternateContent xmlns:mc="http://schemas.openxmlformats.org/markup-compatibility/2006">
          <mc:Choice Requires="x14">
            <control shapeId="304152" r:id="rId27" name="Button 24">
              <controlPr defaultSize="0" print="0" autoFill="0" autoPict="0" macro="[0]!Sort_Naam">
                <anchor moveWithCells="1" sizeWithCells="1">
                  <from>
                    <xdr:col>2</xdr:col>
                    <xdr:colOff>0</xdr:colOff>
                    <xdr:row>7</xdr:row>
                    <xdr:rowOff>7620</xdr:rowOff>
                  </from>
                  <to>
                    <xdr:col>3</xdr:col>
                    <xdr:colOff>0</xdr:colOff>
                    <xdr:row>7</xdr:row>
                    <xdr:rowOff>190500</xdr:rowOff>
                  </to>
                </anchor>
              </controlPr>
            </control>
          </mc:Choice>
        </mc:AlternateContent>
        <mc:AlternateContent xmlns:mc="http://schemas.openxmlformats.org/markup-compatibility/2006">
          <mc:Choice Requires="x14">
            <control shapeId="304153" r:id="rId28" name="Button 25">
              <controlPr defaultSize="0" print="0" autoFill="0" autoPict="0" macro="[0]!Verberg_Ex_Aequo_5">
                <anchor moveWithCells="1" sizeWithCells="1">
                  <from>
                    <xdr:col>38</xdr:col>
                    <xdr:colOff>0</xdr:colOff>
                    <xdr:row>7</xdr:row>
                    <xdr:rowOff>0</xdr:rowOff>
                  </from>
                  <to>
                    <xdr:col>43</xdr:col>
                    <xdr:colOff>198120</xdr:colOff>
                    <xdr:row>7</xdr:row>
                    <xdr:rowOff>312420</xdr:rowOff>
                  </to>
                </anchor>
              </controlPr>
            </control>
          </mc:Choice>
        </mc:AlternateContent>
        <mc:AlternateContent xmlns:mc="http://schemas.openxmlformats.org/markup-compatibility/2006">
          <mc:Choice Requires="x14">
            <control shapeId="304154" r:id="rId29" name="Button 26">
              <controlPr defaultSize="0" print="0" autoFill="0" autoPict="0" macro="[0]!Verberg_Ex_Aequo_6">
                <anchor moveWithCells="1" sizeWithCells="1">
                  <from>
                    <xdr:col>46</xdr:col>
                    <xdr:colOff>0</xdr:colOff>
                    <xdr:row>7</xdr:row>
                    <xdr:rowOff>0</xdr:rowOff>
                  </from>
                  <to>
                    <xdr:col>51</xdr:col>
                    <xdr:colOff>198120</xdr:colOff>
                    <xdr:row>7</xdr:row>
                    <xdr:rowOff>312420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85"/>
  <dimension ref="A1:BN14"/>
  <sheetViews>
    <sheetView workbookViewId="0">
      <pane xSplit="5" ySplit="8" topLeftCell="F9" activePane="bottomRight" state="frozen"/>
      <selection activeCell="C5" sqref="C5:E5"/>
      <selection pane="topRight" activeCell="C5" sqref="C5:E5"/>
      <selection pane="bottomLeft" activeCell="C5" sqref="C5:E5"/>
      <selection pane="bottomRight" activeCell="BL14" sqref="BL14"/>
    </sheetView>
  </sheetViews>
  <sheetFormatPr defaultColWidth="9.109375" defaultRowHeight="13.2" x14ac:dyDescent="0.25"/>
  <cols>
    <col min="1" max="1" width="3.33203125" style="1" bestFit="1" customWidth="1"/>
    <col min="2" max="2" width="10.109375" style="1" customWidth="1"/>
    <col min="3" max="4" width="22.6640625" style="1" customWidth="1"/>
    <col min="5" max="5" width="4.109375" style="1" hidden="1" customWidth="1"/>
    <col min="6" max="6" width="18.6640625" style="1" customWidth="1"/>
    <col min="7" max="7" width="2.6640625" style="59" customWidth="1"/>
    <col min="8" max="8" width="5.77734375" style="59" customWidth="1"/>
    <col min="9" max="9" width="5.77734375" style="59" hidden="1" customWidth="1"/>
    <col min="10" max="10" width="5.77734375" style="60" hidden="1" customWidth="1"/>
    <col min="11" max="12" width="3.77734375" style="59" customWidth="1"/>
    <col min="13" max="13" width="3" style="59" customWidth="1"/>
    <col min="14" max="14" width="3.88671875" style="61" customWidth="1"/>
    <col min="15" max="15" width="2.6640625" style="62" customWidth="1"/>
    <col min="16" max="16" width="5.77734375" style="62" customWidth="1"/>
    <col min="17" max="17" width="5.77734375" style="62" hidden="1" customWidth="1"/>
    <col min="18" max="18" width="5.77734375" style="63" hidden="1" customWidth="1"/>
    <col min="19" max="20" width="3.77734375" style="62" customWidth="1"/>
    <col min="21" max="21" width="3" style="62" customWidth="1"/>
    <col min="22" max="22" width="3.88671875" style="64" customWidth="1"/>
    <col min="23" max="23" width="2.6640625" style="65" customWidth="1"/>
    <col min="24" max="24" width="5.77734375" style="65" customWidth="1"/>
    <col min="25" max="25" width="5.77734375" style="65" hidden="1" customWidth="1"/>
    <col min="26" max="26" width="5.77734375" style="66" hidden="1" customWidth="1"/>
    <col min="27" max="28" width="3.77734375" style="65" customWidth="1"/>
    <col min="29" max="29" width="3" style="65" customWidth="1"/>
    <col min="30" max="30" width="3.88671875" style="67" customWidth="1"/>
    <col min="31" max="31" width="2.6640625" style="62" hidden="1" customWidth="1"/>
    <col min="32" max="33" width="5.77734375" style="62" hidden="1" customWidth="1"/>
    <col min="34" max="34" width="5.77734375" style="63" hidden="1" customWidth="1"/>
    <col min="35" max="36" width="3.77734375" style="62" hidden="1" customWidth="1"/>
    <col min="37" max="37" width="3" style="62" hidden="1" customWidth="1"/>
    <col min="38" max="38" width="3.88671875" style="64" hidden="1" customWidth="1"/>
    <col min="39" max="39" width="2.6640625" style="65" hidden="1" customWidth="1"/>
    <col min="40" max="41" width="5.77734375" style="65" hidden="1" customWidth="1"/>
    <col min="42" max="42" width="5.77734375" style="66" hidden="1" customWidth="1"/>
    <col min="43" max="44" width="3.77734375" style="65" hidden="1" customWidth="1"/>
    <col min="45" max="45" width="3" style="65" hidden="1" customWidth="1"/>
    <col min="46" max="46" width="3.88671875" style="67" hidden="1" customWidth="1"/>
    <col min="47" max="47" width="2.6640625" style="62" hidden="1" customWidth="1"/>
    <col min="48" max="49" width="5.77734375" style="62" hidden="1" customWidth="1"/>
    <col min="50" max="50" width="5.77734375" style="63" hidden="1" customWidth="1"/>
    <col min="51" max="52" width="3.77734375" style="62" hidden="1" customWidth="1"/>
    <col min="53" max="53" width="3" style="62" hidden="1" customWidth="1"/>
    <col min="54" max="54" width="3.88671875" style="62" hidden="1" customWidth="1"/>
    <col min="55" max="55" width="5.33203125" customWidth="1"/>
    <col min="56" max="56" width="6.109375" hidden="1" customWidth="1"/>
    <col min="57" max="57" width="5.33203125" customWidth="1"/>
    <col min="58" max="58" width="5.33203125" hidden="1" customWidth="1"/>
    <col min="59" max="60" width="6" hidden="1" customWidth="1"/>
    <col min="61" max="61" width="6" customWidth="1"/>
    <col min="62" max="62" width="6" hidden="1" customWidth="1"/>
    <col min="63" max="63" width="4" style="1" customWidth="1"/>
    <col min="64" max="64" width="4.88671875" style="1" customWidth="1"/>
    <col min="65" max="65" width="5.5546875" style="1" customWidth="1"/>
    <col min="66" max="66" width="17.33203125" style="1" customWidth="1"/>
  </cols>
  <sheetData>
    <row r="1" spans="1:66" x14ac:dyDescent="0.25">
      <c r="A1" s="89" t="s">
        <v>8</v>
      </c>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c r="AE1" s="90"/>
      <c r="AF1" s="90"/>
      <c r="AG1" s="90"/>
      <c r="AH1" s="90"/>
      <c r="AI1" s="90"/>
      <c r="AJ1" s="90"/>
      <c r="AK1" s="90"/>
      <c r="AL1" s="90"/>
      <c r="AM1" s="90"/>
      <c r="AN1" s="90"/>
      <c r="AO1" s="90"/>
      <c r="AP1" s="90"/>
      <c r="AQ1" s="90"/>
      <c r="AR1" s="90"/>
      <c r="AS1" s="90"/>
      <c r="AT1" s="90"/>
      <c r="AU1" s="90"/>
      <c r="AV1" s="90"/>
      <c r="AW1" s="90"/>
      <c r="AX1" s="90"/>
      <c r="AY1" s="90"/>
      <c r="AZ1" s="90"/>
      <c r="BA1" s="90"/>
      <c r="BB1" s="90"/>
      <c r="BC1" s="90"/>
      <c r="BD1" s="90"/>
      <c r="BE1" s="90"/>
      <c r="BF1" s="90"/>
      <c r="BG1" s="90"/>
      <c r="BH1" s="90"/>
      <c r="BI1" s="90"/>
      <c r="BJ1" s="90"/>
      <c r="BK1" s="90"/>
      <c r="BL1" s="90"/>
      <c r="BM1" s="90"/>
      <c r="BN1" s="91"/>
    </row>
    <row r="2" spans="1:66" ht="12.75" hidden="1" customHeight="1" x14ac:dyDescent="0.25">
      <c r="A2" s="7"/>
      <c r="B2" s="7"/>
      <c r="C2" s="7">
        <v>1</v>
      </c>
      <c r="D2" s="7">
        <f>FLOOR((C2+3)/4,1)</f>
        <v>1</v>
      </c>
      <c r="E2" s="7"/>
      <c r="F2" s="7"/>
      <c r="G2" s="58"/>
      <c r="H2" s="58">
        <v>192</v>
      </c>
      <c r="I2" s="60">
        <v>190</v>
      </c>
      <c r="J2" s="60">
        <f>H2+I2</f>
        <v>382</v>
      </c>
      <c r="K2" s="60"/>
      <c r="L2" s="60"/>
      <c r="M2" s="60"/>
      <c r="N2" s="70">
        <v>1</v>
      </c>
      <c r="O2" s="63"/>
      <c r="P2" s="63">
        <v>193</v>
      </c>
      <c r="Q2" s="63">
        <v>193</v>
      </c>
      <c r="R2" s="63">
        <f>P2+Q2</f>
        <v>386</v>
      </c>
      <c r="S2" s="63"/>
      <c r="T2" s="63"/>
      <c r="U2" s="63"/>
      <c r="V2" s="71">
        <v>2</v>
      </c>
      <c r="W2" s="66"/>
      <c r="X2" s="66">
        <v>198</v>
      </c>
      <c r="Y2" s="66">
        <v>198</v>
      </c>
      <c r="Z2" s="66">
        <f>X2+Y2</f>
        <v>396</v>
      </c>
      <c r="AA2" s="66"/>
      <c r="AB2" s="66"/>
      <c r="AC2" s="66"/>
      <c r="AD2" s="72">
        <v>3</v>
      </c>
      <c r="AE2" s="63"/>
      <c r="AF2" s="63">
        <v>177</v>
      </c>
      <c r="AG2" s="63">
        <v>177</v>
      </c>
      <c r="AH2" s="63">
        <f>AF2+AG2</f>
        <v>354</v>
      </c>
      <c r="AI2" s="63"/>
      <c r="AJ2" s="63"/>
      <c r="AK2" s="63"/>
      <c r="AL2" s="71">
        <v>4</v>
      </c>
      <c r="AM2" s="66"/>
      <c r="AN2" s="66">
        <v>178</v>
      </c>
      <c r="AO2" s="66">
        <v>178</v>
      </c>
      <c r="AP2" s="66">
        <f>AN2+AO2</f>
        <v>356</v>
      </c>
      <c r="AQ2" s="66"/>
      <c r="AR2" s="66"/>
      <c r="AS2" s="66"/>
      <c r="AT2" s="72">
        <v>5</v>
      </c>
      <c r="AU2" s="63"/>
      <c r="AV2" s="63">
        <v>179</v>
      </c>
      <c r="AW2" s="63">
        <v>179</v>
      </c>
      <c r="AX2" s="63">
        <f>AV2+AW2</f>
        <v>358</v>
      </c>
      <c r="AY2" s="63"/>
      <c r="AZ2" s="63"/>
      <c r="BA2" s="63"/>
      <c r="BB2" s="63">
        <v>6</v>
      </c>
      <c r="BC2">
        <f>N2+V2+AD2+AL2+AT2+BB2</f>
        <v>21</v>
      </c>
      <c r="BD2">
        <f>J2+R2+Z2+AH2+AP2+AX2</f>
        <v>2232</v>
      </c>
      <c r="BE2" s="31">
        <f>IF($O$4&gt;0,(LARGE(($N2,$V2,$AD2,$AL2,$AT2,$BB2),1)),"0")</f>
        <v>6</v>
      </c>
      <c r="BF2" s="31">
        <f>IF($O$4&gt;0,(LARGE(($N2,$V2,$AD2,$AL2,$AT2,$BB2),2)),"0")</f>
        <v>5</v>
      </c>
      <c r="BG2">
        <v>354</v>
      </c>
      <c r="BH2">
        <v>354</v>
      </c>
      <c r="BI2" s="31">
        <f>BC2-BE2-BF2</f>
        <v>10</v>
      </c>
      <c r="BJ2">
        <f>BD2-BG2-BH2</f>
        <v>1524</v>
      </c>
      <c r="BK2"/>
      <c r="BL2"/>
      <c r="BN2"/>
    </row>
    <row r="3" spans="1:66" x14ac:dyDescent="0.25">
      <c r="A3" s="92" t="s">
        <v>9</v>
      </c>
      <c r="B3" s="93"/>
      <c r="C3" s="94" t="str">
        <f>Instellingen!B3</f>
        <v>Zuid- West Veluwe</v>
      </c>
      <c r="D3" s="95"/>
      <c r="E3" s="96"/>
      <c r="F3" s="92" t="s">
        <v>43</v>
      </c>
      <c r="G3" s="97"/>
      <c r="H3" s="97"/>
      <c r="I3" s="97"/>
      <c r="J3" s="97"/>
      <c r="K3" s="97"/>
      <c r="L3" s="97"/>
      <c r="M3" s="97"/>
      <c r="N3" s="93"/>
      <c r="O3" s="98">
        <v>4</v>
      </c>
      <c r="P3" s="99"/>
      <c r="Q3" s="99"/>
      <c r="R3" s="99"/>
      <c r="S3" s="99"/>
      <c r="T3" s="99"/>
      <c r="U3" s="99"/>
      <c r="V3" s="100"/>
      <c r="W3" s="101"/>
      <c r="X3" s="102"/>
      <c r="Y3" s="102"/>
      <c r="Z3" s="102"/>
      <c r="AA3" s="102"/>
      <c r="AB3" s="102"/>
      <c r="AC3" s="102"/>
      <c r="AD3" s="102"/>
      <c r="AE3" s="102"/>
      <c r="AF3" s="102"/>
      <c r="AG3" s="102"/>
      <c r="AH3" s="102"/>
      <c r="AI3" s="102"/>
      <c r="AJ3" s="102"/>
      <c r="AK3" s="102"/>
      <c r="AL3" s="102"/>
      <c r="AM3" s="102"/>
      <c r="AN3" s="102"/>
      <c r="AO3" s="102"/>
      <c r="AP3" s="102"/>
      <c r="AQ3" s="102"/>
      <c r="AR3" s="102"/>
      <c r="AS3" s="102"/>
      <c r="AT3" s="102"/>
      <c r="AU3" s="102"/>
      <c r="AV3" s="102"/>
      <c r="AW3" s="102"/>
      <c r="AX3" s="102"/>
      <c r="AY3" s="102"/>
      <c r="AZ3" s="102"/>
      <c r="BA3" s="102"/>
      <c r="BB3" s="103"/>
      <c r="BC3" s="92" t="s">
        <v>41</v>
      </c>
      <c r="BD3" s="97"/>
      <c r="BE3" s="97"/>
      <c r="BF3" s="97"/>
      <c r="BG3" s="97"/>
      <c r="BH3" s="97"/>
      <c r="BI3" s="97"/>
      <c r="BJ3" s="97"/>
      <c r="BK3" s="93"/>
      <c r="BL3" s="19">
        <f>Instellingen!B6</f>
        <v>3</v>
      </c>
      <c r="BM3" s="101"/>
      <c r="BN3" s="102"/>
    </row>
    <row r="4" spans="1:66" x14ac:dyDescent="0.25">
      <c r="A4" s="92" t="s">
        <v>10</v>
      </c>
      <c r="B4" s="93"/>
      <c r="C4" s="110" t="s">
        <v>110</v>
      </c>
      <c r="D4" s="95"/>
      <c r="E4" s="96"/>
      <c r="F4" s="92" t="s">
        <v>72</v>
      </c>
      <c r="G4" s="97"/>
      <c r="H4" s="97"/>
      <c r="I4" s="97"/>
      <c r="J4" s="97"/>
      <c r="K4" s="97"/>
      <c r="L4" s="97"/>
      <c r="M4" s="97"/>
      <c r="N4" s="93"/>
      <c r="O4" s="94">
        <f>Instellingen!B7</f>
        <v>1</v>
      </c>
      <c r="P4" s="95"/>
      <c r="Q4" s="95"/>
      <c r="R4" s="95"/>
      <c r="S4" s="95"/>
      <c r="T4" s="95"/>
      <c r="U4" s="95"/>
      <c r="V4" s="96"/>
      <c r="W4" s="104"/>
      <c r="X4" s="105"/>
      <c r="Y4" s="105"/>
      <c r="Z4" s="105"/>
      <c r="AA4" s="105"/>
      <c r="AB4" s="105"/>
      <c r="AC4" s="105"/>
      <c r="AD4" s="105"/>
      <c r="AE4" s="105"/>
      <c r="AF4" s="105"/>
      <c r="AG4" s="105"/>
      <c r="AH4" s="105"/>
      <c r="AI4" s="105"/>
      <c r="AJ4" s="105"/>
      <c r="AK4" s="105"/>
      <c r="AL4" s="105"/>
      <c r="AM4" s="105"/>
      <c r="AN4" s="105"/>
      <c r="AO4" s="105"/>
      <c r="AP4" s="105"/>
      <c r="AQ4" s="105"/>
      <c r="AR4" s="105"/>
      <c r="AS4" s="105"/>
      <c r="AT4" s="105"/>
      <c r="AU4" s="105"/>
      <c r="AV4" s="105"/>
      <c r="AW4" s="105"/>
      <c r="AX4" s="105"/>
      <c r="AY4" s="105"/>
      <c r="AZ4" s="105"/>
      <c r="BA4" s="105"/>
      <c r="BB4" s="106"/>
      <c r="BC4" s="92"/>
      <c r="BD4" s="97"/>
      <c r="BE4" s="97"/>
      <c r="BF4" s="97"/>
      <c r="BG4" s="97"/>
      <c r="BH4" s="97"/>
      <c r="BI4" s="97"/>
      <c r="BJ4" s="97"/>
      <c r="BK4" s="93"/>
      <c r="BL4" s="19"/>
      <c r="BM4" s="104"/>
      <c r="BN4" s="105"/>
    </row>
    <row r="5" spans="1:66" x14ac:dyDescent="0.25">
      <c r="A5" s="92" t="s">
        <v>11</v>
      </c>
      <c r="B5" s="93"/>
      <c r="C5" s="110"/>
      <c r="D5" s="95"/>
      <c r="E5" s="96"/>
      <c r="F5" s="92" t="s">
        <v>12</v>
      </c>
      <c r="G5" s="97"/>
      <c r="H5" s="97"/>
      <c r="I5" s="97"/>
      <c r="J5" s="97"/>
      <c r="K5" s="97"/>
      <c r="L5" s="97"/>
      <c r="M5" s="97"/>
      <c r="N5" s="93"/>
      <c r="O5" s="94">
        <f>Instellingen!B5</f>
        <v>99</v>
      </c>
      <c r="P5" s="95"/>
      <c r="Q5" s="95"/>
      <c r="R5" s="95"/>
      <c r="S5" s="95"/>
      <c r="T5" s="95"/>
      <c r="U5" s="95"/>
      <c r="V5" s="96"/>
      <c r="W5" s="107"/>
      <c r="X5" s="108"/>
      <c r="Y5" s="108"/>
      <c r="Z5" s="108"/>
      <c r="AA5" s="108"/>
      <c r="AB5" s="108"/>
      <c r="AC5" s="108"/>
      <c r="AD5" s="108"/>
      <c r="AE5" s="108"/>
      <c r="AF5" s="108"/>
      <c r="AG5" s="108"/>
      <c r="AH5" s="108"/>
      <c r="AI5" s="108"/>
      <c r="AJ5" s="108"/>
      <c r="AK5" s="108"/>
      <c r="AL5" s="108"/>
      <c r="AM5" s="108"/>
      <c r="AN5" s="108"/>
      <c r="AO5" s="108"/>
      <c r="AP5" s="108"/>
      <c r="AQ5" s="108"/>
      <c r="AR5" s="108"/>
      <c r="AS5" s="108"/>
      <c r="AT5" s="108"/>
      <c r="AU5" s="108"/>
      <c r="AV5" s="108"/>
      <c r="AW5" s="108"/>
      <c r="AX5" s="108"/>
      <c r="AY5" s="108"/>
      <c r="AZ5" s="108"/>
      <c r="BA5" s="108"/>
      <c r="BB5" s="109"/>
      <c r="BC5" s="92" t="s">
        <v>13</v>
      </c>
      <c r="BD5" s="97"/>
      <c r="BE5" s="97"/>
      <c r="BF5" s="97"/>
      <c r="BG5" s="97"/>
      <c r="BH5" s="97"/>
      <c r="BI5" s="97"/>
      <c r="BJ5" s="97"/>
      <c r="BK5" s="93"/>
      <c r="BL5" s="6">
        <v>2</v>
      </c>
      <c r="BM5" s="104"/>
      <c r="BN5" s="105"/>
    </row>
    <row r="6" spans="1:66" ht="12.75" customHeight="1" x14ac:dyDescent="0.25">
      <c r="A6" s="111"/>
      <c r="B6" s="111"/>
      <c r="C6" s="111"/>
      <c r="D6" s="111"/>
      <c r="E6" s="112"/>
      <c r="F6" s="57" t="s">
        <v>14</v>
      </c>
      <c r="G6" s="115" t="str">
        <f>Instellingen!B36</f>
        <v>voorthuizen/ Veluweruiters</v>
      </c>
      <c r="H6" s="116"/>
      <c r="I6" s="116"/>
      <c r="J6" s="116"/>
      <c r="K6" s="116"/>
      <c r="L6" s="116"/>
      <c r="M6" s="116"/>
      <c r="N6" s="117"/>
      <c r="O6" s="118" t="str">
        <f>Instellingen!B37</f>
        <v>Ermelo/ Veluws Ros</v>
      </c>
      <c r="P6" s="119"/>
      <c r="Q6" s="119"/>
      <c r="R6" s="119"/>
      <c r="S6" s="119"/>
      <c r="T6" s="119"/>
      <c r="U6" s="119"/>
      <c r="V6" s="120"/>
      <c r="W6" s="121" t="str">
        <f>Instellingen!B38</f>
        <v>Scherpenzeel/ Willaerruiters</v>
      </c>
      <c r="X6" s="122"/>
      <c r="Y6" s="122"/>
      <c r="Z6" s="122"/>
      <c r="AA6" s="122"/>
      <c r="AB6" s="122"/>
      <c r="AC6" s="122"/>
      <c r="AD6" s="123"/>
      <c r="AE6" s="118">
        <f>Instellingen!B39</f>
        <v>0</v>
      </c>
      <c r="AF6" s="119"/>
      <c r="AG6" s="119"/>
      <c r="AH6" s="119"/>
      <c r="AI6" s="119"/>
      <c r="AJ6" s="119"/>
      <c r="AK6" s="119"/>
      <c r="AL6" s="120"/>
      <c r="AM6" s="121">
        <f>Instellingen!B40</f>
        <v>0</v>
      </c>
      <c r="AN6" s="122"/>
      <c r="AO6" s="122"/>
      <c r="AP6" s="122"/>
      <c r="AQ6" s="122"/>
      <c r="AR6" s="122"/>
      <c r="AS6" s="122"/>
      <c r="AT6" s="123"/>
      <c r="AU6" s="118">
        <f>Instellingen!B41</f>
        <v>0</v>
      </c>
      <c r="AV6" s="119"/>
      <c r="AW6" s="119"/>
      <c r="AX6" s="119"/>
      <c r="AY6" s="119"/>
      <c r="AZ6" s="119"/>
      <c r="BA6" s="119"/>
      <c r="BB6" s="120"/>
      <c r="BC6" s="92" t="s">
        <v>34</v>
      </c>
      <c r="BD6" s="97"/>
      <c r="BE6" s="97"/>
      <c r="BF6" s="97"/>
      <c r="BG6" s="97"/>
      <c r="BH6" s="93"/>
      <c r="BI6" s="35" t="s">
        <v>35</v>
      </c>
      <c r="BJ6" s="56"/>
      <c r="BK6" s="36"/>
      <c r="BL6" s="26">
        <v>210</v>
      </c>
      <c r="BM6" s="104"/>
      <c r="BN6" s="105"/>
    </row>
    <row r="7" spans="1:66" ht="12.75" customHeight="1" x14ac:dyDescent="0.25">
      <c r="A7" s="113"/>
      <c r="B7" s="113"/>
      <c r="C7" s="113"/>
      <c r="D7" s="113"/>
      <c r="E7" s="114"/>
      <c r="F7" s="57" t="s">
        <v>15</v>
      </c>
      <c r="G7" s="124" t="str">
        <f>Instellingen!C36</f>
        <v>24/25-10-2024</v>
      </c>
      <c r="H7" s="125"/>
      <c r="I7" s="125"/>
      <c r="J7" s="125"/>
      <c r="K7" s="125"/>
      <c r="L7" s="125"/>
      <c r="M7" s="125"/>
      <c r="N7" s="126"/>
      <c r="O7" s="118" t="str">
        <f>Instellingen!C37</f>
        <v>22/23-11-2024</v>
      </c>
      <c r="P7" s="119"/>
      <c r="Q7" s="119"/>
      <c r="R7" s="119"/>
      <c r="S7" s="119"/>
      <c r="T7" s="119"/>
      <c r="U7" s="119"/>
      <c r="V7" s="120"/>
      <c r="W7" s="121" t="str">
        <f>Instellingen!C38</f>
        <v>20/21-12-2024</v>
      </c>
      <c r="X7" s="122"/>
      <c r="Y7" s="122"/>
      <c r="Z7" s="122"/>
      <c r="AA7" s="122"/>
      <c r="AB7" s="122"/>
      <c r="AC7" s="122"/>
      <c r="AD7" s="123"/>
      <c r="AE7" s="118" t="str">
        <f>Instellingen!C39</f>
        <v xml:space="preserve"> </v>
      </c>
      <c r="AF7" s="119"/>
      <c r="AG7" s="119"/>
      <c r="AH7" s="119"/>
      <c r="AI7" s="119"/>
      <c r="AJ7" s="119"/>
      <c r="AK7" s="119"/>
      <c r="AL7" s="120"/>
      <c r="AM7" s="121" t="str">
        <f>Instellingen!C40</f>
        <v xml:space="preserve"> </v>
      </c>
      <c r="AN7" s="122"/>
      <c r="AO7" s="122"/>
      <c r="AP7" s="122"/>
      <c r="AQ7" s="122"/>
      <c r="AR7" s="122"/>
      <c r="AS7" s="122"/>
      <c r="AT7" s="123"/>
      <c r="AU7" s="118" t="str">
        <f>Instellingen!C41</f>
        <v xml:space="preserve"> </v>
      </c>
      <c r="AV7" s="119"/>
      <c r="AW7" s="119"/>
      <c r="AX7" s="119"/>
      <c r="AY7" s="119"/>
      <c r="AZ7" s="119"/>
      <c r="BA7" s="119"/>
      <c r="BB7" s="120"/>
      <c r="BC7" s="68" t="s">
        <v>71</v>
      </c>
      <c r="BD7" s="3" t="s">
        <v>71</v>
      </c>
      <c r="BE7" s="8" t="s">
        <v>69</v>
      </c>
      <c r="BF7" s="8" t="s">
        <v>69</v>
      </c>
      <c r="BG7" s="8" t="s">
        <v>69</v>
      </c>
      <c r="BH7" s="8" t="s">
        <v>69</v>
      </c>
      <c r="BI7" s="30" t="s">
        <v>70</v>
      </c>
      <c r="BJ7" s="28" t="s">
        <v>70</v>
      </c>
      <c r="BK7" s="9"/>
      <c r="BL7" s="3"/>
      <c r="BM7" s="107"/>
      <c r="BN7" s="108"/>
    </row>
    <row r="8" spans="1:66" ht="25.5" customHeight="1" x14ac:dyDescent="0.25">
      <c r="A8" s="2" t="s">
        <v>19</v>
      </c>
      <c r="B8" s="2" t="s">
        <v>7</v>
      </c>
      <c r="C8" s="2" t="s">
        <v>0</v>
      </c>
      <c r="D8" s="2" t="s">
        <v>1</v>
      </c>
      <c r="E8" s="2" t="s">
        <v>100</v>
      </c>
      <c r="F8" s="57" t="s">
        <v>3</v>
      </c>
      <c r="G8" s="5" t="s">
        <v>95</v>
      </c>
      <c r="H8" s="5" t="s">
        <v>38</v>
      </c>
      <c r="I8" s="5" t="s">
        <v>36</v>
      </c>
      <c r="J8" s="5" t="s">
        <v>37</v>
      </c>
      <c r="K8" s="5" t="s">
        <v>73</v>
      </c>
      <c r="L8" s="5" t="s">
        <v>74</v>
      </c>
      <c r="M8" s="2" t="s">
        <v>5</v>
      </c>
      <c r="N8" s="57" t="s">
        <v>16</v>
      </c>
      <c r="O8" s="5" t="s">
        <v>95</v>
      </c>
      <c r="P8" s="5" t="s">
        <v>38</v>
      </c>
      <c r="Q8" s="5" t="s">
        <v>36</v>
      </c>
      <c r="R8" s="5" t="s">
        <v>39</v>
      </c>
      <c r="S8" s="5" t="s">
        <v>73</v>
      </c>
      <c r="T8" s="5" t="s">
        <v>74</v>
      </c>
      <c r="U8" s="2" t="s">
        <v>5</v>
      </c>
      <c r="V8" s="57" t="s">
        <v>16</v>
      </c>
      <c r="W8" s="5" t="s">
        <v>95</v>
      </c>
      <c r="X8" s="5" t="s">
        <v>38</v>
      </c>
      <c r="Y8" s="5" t="s">
        <v>40</v>
      </c>
      <c r="Z8" s="5" t="s">
        <v>39</v>
      </c>
      <c r="AA8" s="5" t="s">
        <v>73</v>
      </c>
      <c r="AB8" s="5" t="s">
        <v>74</v>
      </c>
      <c r="AC8" s="2" t="s">
        <v>5</v>
      </c>
      <c r="AD8" s="57" t="s">
        <v>16</v>
      </c>
      <c r="AE8" s="5" t="s">
        <v>95</v>
      </c>
      <c r="AF8" s="5" t="s">
        <v>38</v>
      </c>
      <c r="AG8" s="5" t="s">
        <v>36</v>
      </c>
      <c r="AH8" s="5" t="s">
        <v>39</v>
      </c>
      <c r="AI8" s="5" t="s">
        <v>73</v>
      </c>
      <c r="AJ8" s="5" t="s">
        <v>74</v>
      </c>
      <c r="AK8" s="2" t="s">
        <v>5</v>
      </c>
      <c r="AL8" s="57" t="s">
        <v>16</v>
      </c>
      <c r="AM8" s="5" t="s">
        <v>95</v>
      </c>
      <c r="AN8" s="5" t="s">
        <v>38</v>
      </c>
      <c r="AO8" s="5" t="s">
        <v>36</v>
      </c>
      <c r="AP8" s="5" t="s">
        <v>39</v>
      </c>
      <c r="AQ8" s="5" t="s">
        <v>73</v>
      </c>
      <c r="AR8" s="5" t="s">
        <v>74</v>
      </c>
      <c r="AS8" s="2" t="s">
        <v>5</v>
      </c>
      <c r="AT8" s="57" t="s">
        <v>16</v>
      </c>
      <c r="AU8" s="5" t="s">
        <v>95</v>
      </c>
      <c r="AV8" s="5" t="s">
        <v>38</v>
      </c>
      <c r="AW8" s="5" t="s">
        <v>36</v>
      </c>
      <c r="AX8" s="5" t="s">
        <v>39</v>
      </c>
      <c r="AY8" s="5" t="s">
        <v>73</v>
      </c>
      <c r="AZ8" s="5" t="s">
        <v>74</v>
      </c>
      <c r="BA8" s="2" t="s">
        <v>5</v>
      </c>
      <c r="BB8" s="2" t="s">
        <v>16</v>
      </c>
      <c r="BC8" s="69" t="s">
        <v>23</v>
      </c>
      <c r="BD8" s="27" t="s">
        <v>4</v>
      </c>
      <c r="BE8" s="29" t="s">
        <v>23</v>
      </c>
      <c r="BF8" s="29" t="s">
        <v>23</v>
      </c>
      <c r="BG8" s="27" t="s">
        <v>4</v>
      </c>
      <c r="BH8" s="27" t="s">
        <v>4</v>
      </c>
      <c r="BI8" s="27" t="s">
        <v>23</v>
      </c>
      <c r="BJ8" s="27" t="s">
        <v>4</v>
      </c>
      <c r="BK8" s="27" t="s">
        <v>17</v>
      </c>
      <c r="BL8" s="27" t="s">
        <v>18</v>
      </c>
      <c r="BM8" s="5" t="s">
        <v>97</v>
      </c>
      <c r="BN8" s="2" t="s">
        <v>6</v>
      </c>
    </row>
    <row r="9" spans="1:66" x14ac:dyDescent="0.25">
      <c r="A9" s="1">
        <v>1</v>
      </c>
      <c r="B9" s="1" t="s">
        <v>327</v>
      </c>
      <c r="C9" s="1" t="s">
        <v>422</v>
      </c>
      <c r="D9" s="1" t="s">
        <v>328</v>
      </c>
      <c r="E9" s="1" t="s">
        <v>110</v>
      </c>
      <c r="F9" s="1" t="s">
        <v>175</v>
      </c>
      <c r="H9" s="59">
        <v>264</v>
      </c>
      <c r="I9" s="59">
        <v>0</v>
      </c>
      <c r="J9" s="60">
        <f t="shared" ref="J9:J14" si="0">H9+I9</f>
        <v>264</v>
      </c>
      <c r="K9" s="59">
        <v>7</v>
      </c>
      <c r="L9" s="59">
        <v>8</v>
      </c>
      <c r="M9" s="59">
        <v>1</v>
      </c>
      <c r="N9" s="61">
        <v>1</v>
      </c>
      <c r="P9" s="62">
        <v>279</v>
      </c>
      <c r="Q9" s="62">
        <v>0</v>
      </c>
      <c r="R9" s="63">
        <f t="shared" ref="R9:R14" si="1">P9+Q9</f>
        <v>279</v>
      </c>
      <c r="S9" s="62">
        <v>80</v>
      </c>
      <c r="T9" s="62">
        <v>90</v>
      </c>
      <c r="U9" s="62">
        <v>1</v>
      </c>
      <c r="V9" s="64">
        <v>1</v>
      </c>
      <c r="Z9" s="66">
        <f t="shared" ref="Z9:Z14" si="2">X9+Y9</f>
        <v>0</v>
      </c>
      <c r="AD9" s="67">
        <v>99</v>
      </c>
      <c r="BC9">
        <f t="shared" ref="BC9:BC14" si="3">N9+V9+AD9+AL9+AT9+BB9</f>
        <v>101</v>
      </c>
      <c r="BD9">
        <f t="shared" ref="BD9:BD14" si="4">J9+R9+Z9+AH9+AP9+AX9</f>
        <v>543</v>
      </c>
      <c r="BE9" s="31">
        <f>IF($O$4&gt;0,(LARGE(($N9,$V9,$AD9,$AL9,$AT9,$BB9),1)),"0")</f>
        <v>99</v>
      </c>
      <c r="BG9">
        <v>0</v>
      </c>
      <c r="BH9">
        <v>0</v>
      </c>
      <c r="BI9" s="31">
        <f t="shared" ref="BI9:BI14" si="5">BC9-BE9-BF9</f>
        <v>2</v>
      </c>
      <c r="BJ9">
        <f t="shared" ref="BJ9:BJ14" si="6">BD9-BG9-BH9</f>
        <v>543</v>
      </c>
      <c r="BK9" s="1">
        <v>1</v>
      </c>
    </row>
    <row r="10" spans="1:66" x14ac:dyDescent="0.25">
      <c r="A10" s="1">
        <v>2</v>
      </c>
      <c r="B10" s="1" t="s">
        <v>432</v>
      </c>
      <c r="C10" s="1" t="s">
        <v>481</v>
      </c>
      <c r="D10" s="1" t="s">
        <v>433</v>
      </c>
      <c r="E10" s="1" t="s">
        <v>110</v>
      </c>
      <c r="F10" s="1" t="s">
        <v>175</v>
      </c>
      <c r="J10" s="60">
        <f t="shared" si="0"/>
        <v>0</v>
      </c>
      <c r="N10" s="61">
        <v>99</v>
      </c>
      <c r="P10" s="62">
        <v>248</v>
      </c>
      <c r="Q10" s="62">
        <v>0</v>
      </c>
      <c r="R10" s="63">
        <f t="shared" si="1"/>
        <v>248</v>
      </c>
      <c r="S10" s="62">
        <v>65</v>
      </c>
      <c r="T10" s="62">
        <v>75</v>
      </c>
      <c r="U10" s="62">
        <v>2</v>
      </c>
      <c r="V10" s="64">
        <v>2</v>
      </c>
      <c r="X10" s="65">
        <v>272.5</v>
      </c>
      <c r="Z10" s="66">
        <f t="shared" si="2"/>
        <v>272.5</v>
      </c>
      <c r="AA10" s="65">
        <v>8</v>
      </c>
      <c r="AB10" s="65">
        <v>8</v>
      </c>
      <c r="AC10" s="65">
        <v>1</v>
      </c>
      <c r="AD10" s="67">
        <v>1</v>
      </c>
      <c r="BC10">
        <f t="shared" si="3"/>
        <v>102</v>
      </c>
      <c r="BD10">
        <f t="shared" si="4"/>
        <v>520.5</v>
      </c>
      <c r="BE10" s="31">
        <f>IF($O$4&gt;0,(LARGE(($N10,$V10,$AD10,$AL10,$AT10,$BB10),1)),"0")</f>
        <v>99</v>
      </c>
      <c r="BG10">
        <v>0</v>
      </c>
      <c r="BH10">
        <v>0</v>
      </c>
      <c r="BI10" s="31">
        <f t="shared" si="5"/>
        <v>3</v>
      </c>
      <c r="BJ10">
        <f t="shared" si="6"/>
        <v>520.5</v>
      </c>
      <c r="BK10" s="1">
        <v>2</v>
      </c>
    </row>
    <row r="11" spans="1:66" x14ac:dyDescent="0.25">
      <c r="A11" s="1">
        <v>3</v>
      </c>
      <c r="B11" s="1" t="s">
        <v>331</v>
      </c>
      <c r="C11" s="1" t="s">
        <v>423</v>
      </c>
      <c r="D11" s="1" t="s">
        <v>332</v>
      </c>
      <c r="E11" s="1" t="s">
        <v>110</v>
      </c>
      <c r="F11" s="1" t="s">
        <v>147</v>
      </c>
      <c r="H11" s="59">
        <v>217.5</v>
      </c>
      <c r="I11" s="59">
        <v>0</v>
      </c>
      <c r="J11" s="60">
        <f t="shared" si="0"/>
        <v>217.5</v>
      </c>
      <c r="K11" s="59">
        <v>6.5</v>
      </c>
      <c r="L11" s="59">
        <v>6.5</v>
      </c>
      <c r="M11" s="59">
        <v>3</v>
      </c>
      <c r="N11" s="61">
        <v>3</v>
      </c>
      <c r="P11" s="62">
        <v>222.5</v>
      </c>
      <c r="Q11" s="62">
        <v>0</v>
      </c>
      <c r="R11" s="63">
        <f t="shared" si="1"/>
        <v>222.5</v>
      </c>
      <c r="S11" s="62">
        <v>65</v>
      </c>
      <c r="T11" s="62">
        <v>65</v>
      </c>
      <c r="U11" s="62">
        <v>4</v>
      </c>
      <c r="V11" s="64">
        <v>4</v>
      </c>
      <c r="X11" s="65">
        <v>225.5</v>
      </c>
      <c r="Z11" s="66">
        <f t="shared" si="2"/>
        <v>225.5</v>
      </c>
      <c r="AA11" s="65">
        <v>6.5</v>
      </c>
      <c r="AB11" s="65">
        <v>7</v>
      </c>
      <c r="AC11" s="65">
        <v>2</v>
      </c>
      <c r="AD11" s="67">
        <v>2</v>
      </c>
      <c r="BC11">
        <f t="shared" si="3"/>
        <v>9</v>
      </c>
      <c r="BD11">
        <f t="shared" si="4"/>
        <v>665.5</v>
      </c>
      <c r="BE11" s="31">
        <f>IF($O$4&gt;0,(LARGE(($N11,$V11,$AD11,$AL11,$AT11,$BB11),1)),"0")</f>
        <v>4</v>
      </c>
      <c r="BG11">
        <v>222.5</v>
      </c>
      <c r="BH11">
        <v>0</v>
      </c>
      <c r="BI11" s="31">
        <f t="shared" si="5"/>
        <v>5</v>
      </c>
      <c r="BJ11">
        <f t="shared" si="6"/>
        <v>443</v>
      </c>
      <c r="BK11" s="1">
        <v>3</v>
      </c>
    </row>
    <row r="12" spans="1:66" x14ac:dyDescent="0.25">
      <c r="A12" s="1">
        <v>4</v>
      </c>
      <c r="B12" s="1" t="s">
        <v>333</v>
      </c>
      <c r="C12" s="1" t="s">
        <v>424</v>
      </c>
      <c r="D12" s="1" t="s">
        <v>334</v>
      </c>
      <c r="E12" s="1" t="s">
        <v>110</v>
      </c>
      <c r="F12" s="1" t="s">
        <v>130</v>
      </c>
      <c r="H12" s="59">
        <v>215</v>
      </c>
      <c r="I12" s="59">
        <v>0</v>
      </c>
      <c r="J12" s="60">
        <f t="shared" si="0"/>
        <v>215</v>
      </c>
      <c r="K12" s="59">
        <v>6.5</v>
      </c>
      <c r="L12" s="59">
        <v>6.5</v>
      </c>
      <c r="M12" s="59">
        <v>4</v>
      </c>
      <c r="N12" s="61">
        <v>4</v>
      </c>
      <c r="P12" s="62">
        <v>213</v>
      </c>
      <c r="Q12" s="62">
        <v>0</v>
      </c>
      <c r="R12" s="63">
        <f t="shared" si="1"/>
        <v>213</v>
      </c>
      <c r="S12" s="62">
        <v>60</v>
      </c>
      <c r="T12" s="62">
        <v>60</v>
      </c>
      <c r="U12" s="62">
        <v>5</v>
      </c>
      <c r="V12" s="64">
        <v>5</v>
      </c>
      <c r="X12" s="65">
        <v>220</v>
      </c>
      <c r="Z12" s="66">
        <f t="shared" si="2"/>
        <v>220</v>
      </c>
      <c r="AA12" s="65">
        <v>6.5</v>
      </c>
      <c r="AB12" s="65">
        <v>6.5</v>
      </c>
      <c r="AC12" s="65">
        <v>3</v>
      </c>
      <c r="AD12" s="67">
        <v>3</v>
      </c>
      <c r="BC12">
        <f t="shared" si="3"/>
        <v>12</v>
      </c>
      <c r="BD12">
        <f t="shared" si="4"/>
        <v>648</v>
      </c>
      <c r="BE12" s="31">
        <f>IF($O$4&gt;0,(LARGE(($N12,$V12,$AD12,$AL12,$AT12,$BB12),1)),"0")</f>
        <v>5</v>
      </c>
      <c r="BG12">
        <v>213</v>
      </c>
      <c r="BH12">
        <v>0</v>
      </c>
      <c r="BI12" s="31">
        <f t="shared" si="5"/>
        <v>7</v>
      </c>
      <c r="BJ12">
        <f t="shared" si="6"/>
        <v>435</v>
      </c>
      <c r="BK12" s="1">
        <v>4</v>
      </c>
    </row>
    <row r="13" spans="1:66" x14ac:dyDescent="0.25">
      <c r="A13" s="1">
        <v>5</v>
      </c>
      <c r="B13" s="1" t="s">
        <v>335</v>
      </c>
      <c r="C13" s="1" t="s">
        <v>425</v>
      </c>
      <c r="D13" s="1" t="s">
        <v>336</v>
      </c>
      <c r="E13" s="1" t="s">
        <v>110</v>
      </c>
      <c r="F13" s="1" t="s">
        <v>244</v>
      </c>
      <c r="H13" s="59">
        <v>201</v>
      </c>
      <c r="I13" s="59">
        <v>0</v>
      </c>
      <c r="J13" s="60">
        <f t="shared" si="0"/>
        <v>201</v>
      </c>
      <c r="K13" s="59">
        <v>6</v>
      </c>
      <c r="L13" s="59">
        <v>6</v>
      </c>
      <c r="M13" s="59">
        <v>5</v>
      </c>
      <c r="N13" s="61">
        <v>5</v>
      </c>
      <c r="P13" s="62">
        <v>226.5</v>
      </c>
      <c r="Q13" s="62">
        <v>0</v>
      </c>
      <c r="R13" s="63">
        <f t="shared" si="1"/>
        <v>226.5</v>
      </c>
      <c r="S13" s="62">
        <v>65</v>
      </c>
      <c r="T13" s="62">
        <v>70</v>
      </c>
      <c r="U13" s="62">
        <v>3</v>
      </c>
      <c r="V13" s="64">
        <v>3</v>
      </c>
      <c r="X13" s="65">
        <v>216.5</v>
      </c>
      <c r="Z13" s="66">
        <f t="shared" si="2"/>
        <v>216.5</v>
      </c>
      <c r="AA13" s="65">
        <v>6</v>
      </c>
      <c r="AB13" s="65">
        <v>6</v>
      </c>
      <c r="AC13" s="65">
        <v>4</v>
      </c>
      <c r="AD13" s="67">
        <v>4</v>
      </c>
      <c r="BC13">
        <f t="shared" si="3"/>
        <v>12</v>
      </c>
      <c r="BD13">
        <f t="shared" si="4"/>
        <v>644</v>
      </c>
      <c r="BE13" s="31">
        <f>IF($O$4&gt;0,(LARGE(($N13,$V13,$AD13,$AL13,$AT13,$BB13),1)),"0")</f>
        <v>5</v>
      </c>
      <c r="BG13">
        <v>201</v>
      </c>
      <c r="BH13">
        <v>0</v>
      </c>
      <c r="BI13" s="31">
        <f t="shared" si="5"/>
        <v>7</v>
      </c>
      <c r="BJ13">
        <f t="shared" si="6"/>
        <v>443</v>
      </c>
      <c r="BL13" s="1">
        <v>1</v>
      </c>
    </row>
    <row r="14" spans="1:66" x14ac:dyDescent="0.25">
      <c r="A14" s="1">
        <v>6</v>
      </c>
      <c r="B14" s="1" t="s">
        <v>329</v>
      </c>
      <c r="C14" s="1" t="s">
        <v>422</v>
      </c>
      <c r="D14" s="1" t="s">
        <v>330</v>
      </c>
      <c r="E14" s="1" t="s">
        <v>110</v>
      </c>
      <c r="F14" s="1" t="s">
        <v>175</v>
      </c>
      <c r="H14" s="59">
        <v>244.5</v>
      </c>
      <c r="I14" s="59">
        <v>0</v>
      </c>
      <c r="J14" s="60">
        <f t="shared" si="0"/>
        <v>244.5</v>
      </c>
      <c r="K14" s="59">
        <v>6.5</v>
      </c>
      <c r="L14" s="59">
        <v>7</v>
      </c>
      <c r="M14" s="59">
        <v>2</v>
      </c>
      <c r="N14" s="61">
        <v>2</v>
      </c>
      <c r="R14" s="63">
        <f t="shared" si="1"/>
        <v>0</v>
      </c>
      <c r="V14" s="64">
        <v>99</v>
      </c>
      <c r="Z14" s="66">
        <f t="shared" si="2"/>
        <v>0</v>
      </c>
      <c r="AD14" s="67">
        <v>99</v>
      </c>
      <c r="BC14">
        <f t="shared" si="3"/>
        <v>200</v>
      </c>
      <c r="BD14">
        <f t="shared" si="4"/>
        <v>244.5</v>
      </c>
      <c r="BE14" s="31">
        <f>IF($O$4&gt;0,(LARGE(($N14,$V14,$AD14,$AL14,$AT14,$BB14),1)),"0")</f>
        <v>99</v>
      </c>
      <c r="BG14">
        <v>0</v>
      </c>
      <c r="BH14">
        <v>0</v>
      </c>
      <c r="BI14" s="31">
        <f t="shared" si="5"/>
        <v>101</v>
      </c>
      <c r="BJ14">
        <f t="shared" si="6"/>
        <v>244.5</v>
      </c>
    </row>
  </sheetData>
  <sheetProtection sheet="1" objects="1" scenarios="1"/>
  <sortState xmlns:xlrd2="http://schemas.microsoft.com/office/spreadsheetml/2017/richdata2" ref="A9:XFD15">
    <sortCondition ref="BI9"/>
  </sortState>
  <mergeCells count="32">
    <mergeCell ref="A1:BN1"/>
    <mergeCell ref="A3:B3"/>
    <mergeCell ref="C3:E3"/>
    <mergeCell ref="F3:N3"/>
    <mergeCell ref="O3:V3"/>
    <mergeCell ref="W3:BB5"/>
    <mergeCell ref="BC3:BK3"/>
    <mergeCell ref="BM3:BN7"/>
    <mergeCell ref="A4:B4"/>
    <mergeCell ref="C4:E4"/>
    <mergeCell ref="F4:N4"/>
    <mergeCell ref="O4:V4"/>
    <mergeCell ref="BC4:BK4"/>
    <mergeCell ref="A5:B5"/>
    <mergeCell ref="C5:E5"/>
    <mergeCell ref="F5:N5"/>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s>
  <conditionalFormatting sqref="X2:Y2 P2:Q2 H2:I2 AF2:AG2 AN2:AO2 AV2:AW2 H9:I65456 AV9:AW65456 P9:Q65456 X9:Y65456 AF9:AG65456 AN9:AO65456">
    <cfRule type="cellIs" dxfId="0" priority="1" stopIfTrue="1" operator="greaterThanOrEqual">
      <formula>$BL$6</formula>
    </cfRule>
  </conditionalFormatting>
  <dataValidations count="9">
    <dataValidation type="whole" allowBlank="1" showInputMessage="1" showErrorMessage="1" sqref="O3:V3" xr:uid="{00000000-0002-0000-0B00-000000000000}">
      <formula1>0</formula1>
      <formula2>99</formula2>
    </dataValidation>
    <dataValidation type="whole" operator="lessThanOrEqual" allowBlank="1" showInputMessage="1" showErrorMessage="1" sqref="BL5" xr:uid="{00000000-0002-0000-0B00-000001000000}">
      <formula1>99</formula1>
    </dataValidation>
    <dataValidation type="whole" operator="lessThanOrEqual" allowBlank="1" showInputMessage="1" showErrorMessage="1" sqref="BL6" xr:uid="{00000000-0002-0000-0B00-000002000000}">
      <formula1>400</formula1>
    </dataValidation>
    <dataValidation type="whole" allowBlank="1" showInputMessage="1" showErrorMessage="1" sqref="M1:N2 U1:V2 BA1:BB2 AS1:AT2 AK1:AL2 AC1:AD2 M8:N65456 AC8:AD65456 U8:V65456 AK8:AL65456 AS8:AT65456 BA8:BB65456" xr:uid="{00000000-0002-0000-0B00-000003000000}">
      <formula1>0</formula1>
      <formula2>999</formula2>
    </dataValidation>
    <dataValidation type="decimal" allowBlank="1" showInputMessage="1" showErrorMessage="1" sqref="K1:L2 S1:T2 AY1:AZ2 AQ1:AR2 AI1:AJ2 AA1:AB2 K8:L65456 AA8:AB65456 S8:T65456 AI8:AJ65456 AQ8:AR65456 AY8:AZ65456" xr:uid="{00000000-0002-0000-0B00-000004000000}">
      <formula1>0</formula1>
      <formula2>99</formula2>
    </dataValidation>
    <dataValidation type="decimal" allowBlank="1" showInputMessage="1" showErrorMessage="1" sqref="H1:I2 P1:Q2 AV1:AW2 AN1:AO2 AF1:AG2 X1:Y2 H8:I65456 X8:Y65456 P8:Q65456 AF8:AG65456 AN8:AO65456 AV8:AW65456" xr:uid="{00000000-0002-0000-0B00-000005000000}">
      <formula1>0</formula1>
      <formula2>400</formula2>
    </dataValidation>
    <dataValidation operator="lessThanOrEqual" allowBlank="1" showInputMessage="1" showErrorMessage="1" sqref="Z8:Z14 AH8 AP8 AX8 BC9:BE14 J1:J2 R1:R2 AX1:AX2 AP1:AP2 AH1:AH2 Z1:Z2 BC1:BK8 BL1:BL4 BL7:BL8 R8:R14 J8:J14 BI9:BJ14" xr:uid="{00000000-0002-0000-0B00-000006000000}"/>
    <dataValidation type="list" allowBlank="1" showInputMessage="1" showErrorMessage="1" sqref="BM1:BM2 BM9:BM65456" xr:uid="{00000000-0002-0000-0B00-000007000000}">
      <formula1>"ja,nee"</formula1>
    </dataValidation>
    <dataValidation type="decimal" operator="lessThanOrEqual" allowBlank="1" showInputMessage="1" showErrorMessage="1" sqref="BK9:BL14 BC15:BL65456 AH9:AH65456 AP9:AP65456 AX9:AX65456 Z15:Z65456 R15:R65456 J15:J65456 BG9:BH14" xr:uid="{00000000-0002-0000-0B00-000008000000}">
      <formula1>100</formula1>
    </dataValidation>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5153" r:id="rId4" name="Button 1">
              <controlPr defaultSize="0" print="0" autoFill="0" autoPict="0" macro="[0]!KleinsteBepalen">
                <anchor moveWithCells="1" sizeWithCells="1">
                  <from>
                    <xdr:col>0</xdr:col>
                    <xdr:colOff>160020</xdr:colOff>
                    <xdr:row>5</xdr:row>
                    <xdr:rowOff>0</xdr:rowOff>
                  </from>
                  <to>
                    <xdr:col>2</xdr:col>
                    <xdr:colOff>487680</xdr:colOff>
                    <xdr:row>7</xdr:row>
                    <xdr:rowOff>7620</xdr:rowOff>
                  </to>
                </anchor>
              </controlPr>
            </control>
          </mc:Choice>
        </mc:AlternateContent>
        <mc:AlternateContent xmlns:mc="http://schemas.openxmlformats.org/markup-compatibility/2006">
          <mc:Choice Requires="x14">
            <control shapeId="305154" r:id="rId5" name="Button 2">
              <controlPr defaultSize="0" print="0" autoFill="0" autoPict="0" macro="[0]!Sort_Punten_1">
                <anchor moveWithCells="1" sizeWithCells="1">
                  <from>
                    <xdr:col>7</xdr:col>
                    <xdr:colOff>7620</xdr:colOff>
                    <xdr:row>7</xdr:row>
                    <xdr:rowOff>22860</xdr:rowOff>
                  </from>
                  <to>
                    <xdr:col>8</xdr:col>
                    <xdr:colOff>0</xdr:colOff>
                    <xdr:row>7</xdr:row>
                    <xdr:rowOff>190500</xdr:rowOff>
                  </to>
                </anchor>
              </controlPr>
            </control>
          </mc:Choice>
        </mc:AlternateContent>
        <mc:AlternateContent xmlns:mc="http://schemas.openxmlformats.org/markup-compatibility/2006">
          <mc:Choice Requires="x14">
            <control shapeId="305155" r:id="rId6" name="Button 3">
              <controlPr defaultSize="0" print="0" autoFill="0" autoPict="0" macro="[0]!Sort_Punten_2">
                <anchor moveWithCells="1" sizeWithCells="1">
                  <from>
                    <xdr:col>15</xdr:col>
                    <xdr:colOff>22860</xdr:colOff>
                    <xdr:row>7</xdr:row>
                    <xdr:rowOff>7620</xdr:rowOff>
                  </from>
                  <to>
                    <xdr:col>16</xdr:col>
                    <xdr:colOff>0</xdr:colOff>
                    <xdr:row>7</xdr:row>
                    <xdr:rowOff>160020</xdr:rowOff>
                  </to>
                </anchor>
              </controlPr>
            </control>
          </mc:Choice>
        </mc:AlternateContent>
        <mc:AlternateContent xmlns:mc="http://schemas.openxmlformats.org/markup-compatibility/2006">
          <mc:Choice Requires="x14">
            <control shapeId="305156" r:id="rId7" name="Button 4">
              <controlPr defaultSize="0" print="0" autoFill="0" autoPict="0" macro="[0]!Sort_Punten_3">
                <anchor moveWithCells="1" sizeWithCells="1">
                  <from>
                    <xdr:col>23</xdr:col>
                    <xdr:colOff>7620</xdr:colOff>
                    <xdr:row>7</xdr:row>
                    <xdr:rowOff>7620</xdr:rowOff>
                  </from>
                  <to>
                    <xdr:col>24</xdr:col>
                    <xdr:colOff>0</xdr:colOff>
                    <xdr:row>7</xdr:row>
                    <xdr:rowOff>190500</xdr:rowOff>
                  </to>
                </anchor>
              </controlPr>
            </control>
          </mc:Choice>
        </mc:AlternateContent>
        <mc:AlternateContent xmlns:mc="http://schemas.openxmlformats.org/markup-compatibility/2006">
          <mc:Choice Requires="x14">
            <control shapeId="305157" r:id="rId8" name="Button 5">
              <controlPr defaultSize="0" print="0" autoFill="0" autoPict="0" macro="[0]!Sort_Punten_4">
                <anchor moveWithCells="1" sizeWithCells="1">
                  <from>
                    <xdr:col>31</xdr:col>
                    <xdr:colOff>7620</xdr:colOff>
                    <xdr:row>7</xdr:row>
                    <xdr:rowOff>7620</xdr:rowOff>
                  </from>
                  <to>
                    <xdr:col>32</xdr:col>
                    <xdr:colOff>0</xdr:colOff>
                    <xdr:row>7</xdr:row>
                    <xdr:rowOff>182880</xdr:rowOff>
                  </to>
                </anchor>
              </controlPr>
            </control>
          </mc:Choice>
        </mc:AlternateContent>
        <mc:AlternateContent xmlns:mc="http://schemas.openxmlformats.org/markup-compatibility/2006">
          <mc:Choice Requires="x14">
            <control shapeId="305158" r:id="rId9" name="Button 6">
              <controlPr defaultSize="0" print="0" autoFill="0" autoPict="0" macro="[0]!verbergen">
                <anchor moveWithCells="1" sizeWithCells="1">
                  <from>
                    <xdr:col>64</xdr:col>
                    <xdr:colOff>7620</xdr:colOff>
                    <xdr:row>2</xdr:row>
                    <xdr:rowOff>7620</xdr:rowOff>
                  </from>
                  <to>
                    <xdr:col>66</xdr:col>
                    <xdr:colOff>0</xdr:colOff>
                    <xdr:row>4</xdr:row>
                    <xdr:rowOff>0</xdr:rowOff>
                  </to>
                </anchor>
              </controlPr>
            </control>
          </mc:Choice>
        </mc:AlternateContent>
        <mc:AlternateContent xmlns:mc="http://schemas.openxmlformats.org/markup-compatibility/2006">
          <mc:Choice Requires="x14">
            <control shapeId="305159" r:id="rId10" name="Button 7">
              <controlPr defaultSize="0" print="0" autoFill="0" autoPict="0" macro="[0]!Sort_Pl_Punten_1">
                <anchor moveWithCells="1" sizeWithCells="1">
                  <from>
                    <xdr:col>13</xdr:col>
                    <xdr:colOff>7620</xdr:colOff>
                    <xdr:row>6</xdr:row>
                    <xdr:rowOff>152400</xdr:rowOff>
                  </from>
                  <to>
                    <xdr:col>13</xdr:col>
                    <xdr:colOff>251460</xdr:colOff>
                    <xdr:row>8</xdr:row>
                    <xdr:rowOff>0</xdr:rowOff>
                  </to>
                </anchor>
              </controlPr>
            </control>
          </mc:Choice>
        </mc:AlternateContent>
        <mc:AlternateContent xmlns:mc="http://schemas.openxmlformats.org/markup-compatibility/2006">
          <mc:Choice Requires="x14">
            <control shapeId="305160" r:id="rId11" name="Button 8">
              <controlPr defaultSize="0" print="0" autoFill="0" autoPict="0" macro="[0]!Sort_Pl_Punten_2">
                <anchor moveWithCells="1" sizeWithCells="1">
                  <from>
                    <xdr:col>20</xdr:col>
                    <xdr:colOff>190500</xdr:colOff>
                    <xdr:row>7</xdr:row>
                    <xdr:rowOff>7620</xdr:rowOff>
                  </from>
                  <to>
                    <xdr:col>21</xdr:col>
                    <xdr:colOff>251460</xdr:colOff>
                    <xdr:row>8</xdr:row>
                    <xdr:rowOff>0</xdr:rowOff>
                  </to>
                </anchor>
              </controlPr>
            </control>
          </mc:Choice>
        </mc:AlternateContent>
        <mc:AlternateContent xmlns:mc="http://schemas.openxmlformats.org/markup-compatibility/2006">
          <mc:Choice Requires="x14">
            <control shapeId="305161" r:id="rId12" name="Button 9">
              <controlPr defaultSize="0" print="0" autoFill="0" autoPict="0" macro="[0]!Sort_Pl_Punten_3">
                <anchor moveWithCells="1" sizeWithCells="1">
                  <from>
                    <xdr:col>29</xdr:col>
                    <xdr:colOff>0</xdr:colOff>
                    <xdr:row>7</xdr:row>
                    <xdr:rowOff>30480</xdr:rowOff>
                  </from>
                  <to>
                    <xdr:col>30</xdr:col>
                    <xdr:colOff>0</xdr:colOff>
                    <xdr:row>8</xdr:row>
                    <xdr:rowOff>0</xdr:rowOff>
                  </to>
                </anchor>
              </controlPr>
            </control>
          </mc:Choice>
        </mc:AlternateContent>
        <mc:AlternateContent xmlns:mc="http://schemas.openxmlformats.org/markup-compatibility/2006">
          <mc:Choice Requires="x14">
            <control shapeId="305162" r:id="rId13" name="Button 10">
              <controlPr defaultSize="0" print="0" autoFill="0" autoPict="0" macro="[0]!Sort_Pl_Punten_4">
                <anchor moveWithCells="1" sizeWithCells="1">
                  <from>
                    <xdr:col>37</xdr:col>
                    <xdr:colOff>22860</xdr:colOff>
                    <xdr:row>7</xdr:row>
                    <xdr:rowOff>0</xdr:rowOff>
                  </from>
                  <to>
                    <xdr:col>37</xdr:col>
                    <xdr:colOff>236220</xdr:colOff>
                    <xdr:row>7</xdr:row>
                    <xdr:rowOff>312420</xdr:rowOff>
                  </to>
                </anchor>
              </controlPr>
            </control>
          </mc:Choice>
        </mc:AlternateContent>
        <mc:AlternateContent xmlns:mc="http://schemas.openxmlformats.org/markup-compatibility/2006">
          <mc:Choice Requires="x14">
            <control shapeId="305163" r:id="rId14" name="Button 11">
              <controlPr defaultSize="0" print="0" autoFill="0" autoPict="0" macro="[0]!Sort_Beste_Punten">
                <anchor moveWithCells="1" sizeWithCells="1">
                  <from>
                    <xdr:col>57</xdr:col>
                    <xdr:colOff>0</xdr:colOff>
                    <xdr:row>7</xdr:row>
                    <xdr:rowOff>22860</xdr:rowOff>
                  </from>
                  <to>
                    <xdr:col>60</xdr:col>
                    <xdr:colOff>388620</xdr:colOff>
                    <xdr:row>7</xdr:row>
                    <xdr:rowOff>312420</xdr:rowOff>
                  </to>
                </anchor>
              </controlPr>
            </control>
          </mc:Choice>
        </mc:AlternateContent>
        <mc:AlternateContent xmlns:mc="http://schemas.openxmlformats.org/markup-compatibility/2006">
          <mc:Choice Requires="x14">
            <control shapeId="305164" r:id="rId15" name="Button 12">
              <controlPr defaultSize="0" print="0" autoFill="0" autoPict="0" macro="[0]!Sort_Totaal_Punten">
                <anchor moveWithCells="1" sizeWithCells="1">
                  <from>
                    <xdr:col>61</xdr:col>
                    <xdr:colOff>0</xdr:colOff>
                    <xdr:row>7</xdr:row>
                    <xdr:rowOff>30480</xdr:rowOff>
                  </from>
                  <to>
                    <xdr:col>61</xdr:col>
                    <xdr:colOff>0</xdr:colOff>
                    <xdr:row>8</xdr:row>
                    <xdr:rowOff>0</xdr:rowOff>
                  </to>
                </anchor>
              </controlPr>
            </control>
          </mc:Choice>
        </mc:AlternateContent>
        <mc:AlternateContent xmlns:mc="http://schemas.openxmlformats.org/markup-compatibility/2006">
          <mc:Choice Requires="x14">
            <control shapeId="305165" r:id="rId16" name="Button 13">
              <controlPr defaultSize="0" print="0" autoFill="0" autoPict="0" macro="[0]!Sort_Plaatsing">
                <anchor moveWithCells="1" sizeWithCells="1">
                  <from>
                    <xdr:col>0</xdr:col>
                    <xdr:colOff>0</xdr:colOff>
                    <xdr:row>7</xdr:row>
                    <xdr:rowOff>30480</xdr:rowOff>
                  </from>
                  <to>
                    <xdr:col>1</xdr:col>
                    <xdr:colOff>7620</xdr:colOff>
                    <xdr:row>8</xdr:row>
                    <xdr:rowOff>0</xdr:rowOff>
                  </to>
                </anchor>
              </controlPr>
            </control>
          </mc:Choice>
        </mc:AlternateContent>
        <mc:AlternateContent xmlns:mc="http://schemas.openxmlformats.org/markup-compatibility/2006">
          <mc:Choice Requires="x14">
            <control shapeId="305166" r:id="rId17" name="Button 14">
              <controlPr defaultSize="0" print="0" autoFill="0" autoPict="0" macro="[0]!Sort_Punten_5">
                <anchor moveWithCells="1" sizeWithCells="1">
                  <from>
                    <xdr:col>39</xdr:col>
                    <xdr:colOff>7620</xdr:colOff>
                    <xdr:row>7</xdr:row>
                    <xdr:rowOff>7620</xdr:rowOff>
                  </from>
                  <to>
                    <xdr:col>40</xdr:col>
                    <xdr:colOff>0</xdr:colOff>
                    <xdr:row>7</xdr:row>
                    <xdr:rowOff>182880</xdr:rowOff>
                  </to>
                </anchor>
              </controlPr>
            </control>
          </mc:Choice>
        </mc:AlternateContent>
        <mc:AlternateContent xmlns:mc="http://schemas.openxmlformats.org/markup-compatibility/2006">
          <mc:Choice Requires="x14">
            <control shapeId="305167" r:id="rId18" name="Button 15">
              <controlPr defaultSize="0" print="0" autoFill="0" autoPict="0" macro="[0]!Sort_Pl_Punten_5">
                <anchor moveWithCells="1" sizeWithCells="1">
                  <from>
                    <xdr:col>45</xdr:col>
                    <xdr:colOff>7620</xdr:colOff>
                    <xdr:row>7</xdr:row>
                    <xdr:rowOff>7620</xdr:rowOff>
                  </from>
                  <to>
                    <xdr:col>45</xdr:col>
                    <xdr:colOff>251460</xdr:colOff>
                    <xdr:row>8</xdr:row>
                    <xdr:rowOff>0</xdr:rowOff>
                  </to>
                </anchor>
              </controlPr>
            </control>
          </mc:Choice>
        </mc:AlternateContent>
        <mc:AlternateContent xmlns:mc="http://schemas.openxmlformats.org/markup-compatibility/2006">
          <mc:Choice Requires="x14">
            <control shapeId="305168" r:id="rId19" name="Button 16">
              <controlPr defaultSize="0" print="0" autoFill="0" autoPict="0" macro="[0]!Sort_Punten_6">
                <anchor moveWithCells="1" sizeWithCells="1">
                  <from>
                    <xdr:col>47</xdr:col>
                    <xdr:colOff>7620</xdr:colOff>
                    <xdr:row>7</xdr:row>
                    <xdr:rowOff>7620</xdr:rowOff>
                  </from>
                  <to>
                    <xdr:col>48</xdr:col>
                    <xdr:colOff>0</xdr:colOff>
                    <xdr:row>7</xdr:row>
                    <xdr:rowOff>182880</xdr:rowOff>
                  </to>
                </anchor>
              </controlPr>
            </control>
          </mc:Choice>
        </mc:AlternateContent>
        <mc:AlternateContent xmlns:mc="http://schemas.openxmlformats.org/markup-compatibility/2006">
          <mc:Choice Requires="x14">
            <control shapeId="305169" r:id="rId20" name="Button 17">
              <controlPr defaultSize="0" print="0" autoFill="0" autoPict="0" macro="[0]!Sort_Pl_Punten_6">
                <anchor moveWithCells="1" sizeWithCells="1">
                  <from>
                    <xdr:col>53</xdr:col>
                    <xdr:colOff>22860</xdr:colOff>
                    <xdr:row>7</xdr:row>
                    <xdr:rowOff>7620</xdr:rowOff>
                  </from>
                  <to>
                    <xdr:col>53</xdr:col>
                    <xdr:colOff>251460</xdr:colOff>
                    <xdr:row>8</xdr:row>
                    <xdr:rowOff>0</xdr:rowOff>
                  </to>
                </anchor>
              </controlPr>
            </control>
          </mc:Choice>
        </mc:AlternateContent>
        <mc:AlternateContent xmlns:mc="http://schemas.openxmlformats.org/markup-compatibility/2006">
          <mc:Choice Requires="x14">
            <control shapeId="305170" r:id="rId21" name="Button 18">
              <controlPr defaultSize="0" print="0" autoFill="0" autoPict="0" macro="[0]!Verberg_Ex_Aequo_1">
                <anchor moveWithCells="1" sizeWithCells="1">
                  <from>
                    <xdr:col>10</xdr:col>
                    <xdr:colOff>22860</xdr:colOff>
                    <xdr:row>7</xdr:row>
                    <xdr:rowOff>7620</xdr:rowOff>
                  </from>
                  <to>
                    <xdr:col>11</xdr:col>
                    <xdr:colOff>190500</xdr:colOff>
                    <xdr:row>8</xdr:row>
                    <xdr:rowOff>0</xdr:rowOff>
                  </to>
                </anchor>
              </controlPr>
            </control>
          </mc:Choice>
        </mc:AlternateContent>
        <mc:AlternateContent xmlns:mc="http://schemas.openxmlformats.org/markup-compatibility/2006">
          <mc:Choice Requires="x14">
            <control shapeId="305171" r:id="rId22" name="Button 19">
              <controlPr defaultSize="0" print="0" autoFill="0" autoPict="0" macro="[0]!Verberg_Ex_Aequo_2">
                <anchor moveWithCells="1" sizeWithCells="1">
                  <from>
                    <xdr:col>18</xdr:col>
                    <xdr:colOff>22860</xdr:colOff>
                    <xdr:row>7</xdr:row>
                    <xdr:rowOff>7620</xdr:rowOff>
                  </from>
                  <to>
                    <xdr:col>19</xdr:col>
                    <xdr:colOff>190500</xdr:colOff>
                    <xdr:row>8</xdr:row>
                    <xdr:rowOff>0</xdr:rowOff>
                  </to>
                </anchor>
              </controlPr>
            </control>
          </mc:Choice>
        </mc:AlternateContent>
        <mc:AlternateContent xmlns:mc="http://schemas.openxmlformats.org/markup-compatibility/2006">
          <mc:Choice Requires="x14">
            <control shapeId="305172" r:id="rId23" name="Button 20">
              <controlPr defaultSize="0" print="0" autoFill="0" autoPict="0" macro="[0]!Verberg_Ex_Aequo_3">
                <anchor moveWithCells="1" sizeWithCells="1">
                  <from>
                    <xdr:col>26</xdr:col>
                    <xdr:colOff>45720</xdr:colOff>
                    <xdr:row>7</xdr:row>
                    <xdr:rowOff>7620</xdr:rowOff>
                  </from>
                  <to>
                    <xdr:col>27</xdr:col>
                    <xdr:colOff>220980</xdr:colOff>
                    <xdr:row>7</xdr:row>
                    <xdr:rowOff>304800</xdr:rowOff>
                  </to>
                </anchor>
              </controlPr>
            </control>
          </mc:Choice>
        </mc:AlternateContent>
        <mc:AlternateContent xmlns:mc="http://schemas.openxmlformats.org/markup-compatibility/2006">
          <mc:Choice Requires="x14">
            <control shapeId="305173" r:id="rId24" name="Button 21">
              <controlPr defaultSize="0" print="0" autoFill="0" autoPict="0" macro="[0]!Verberg_Ex_Aequo_4">
                <anchor moveWithCells="1" sizeWithCells="1">
                  <from>
                    <xdr:col>30</xdr:col>
                    <xdr:colOff>0</xdr:colOff>
                    <xdr:row>7</xdr:row>
                    <xdr:rowOff>0</xdr:rowOff>
                  </from>
                  <to>
                    <xdr:col>35</xdr:col>
                    <xdr:colOff>198120</xdr:colOff>
                    <xdr:row>7</xdr:row>
                    <xdr:rowOff>312420</xdr:rowOff>
                  </to>
                </anchor>
              </controlPr>
            </control>
          </mc:Choice>
        </mc:AlternateContent>
        <mc:AlternateContent xmlns:mc="http://schemas.openxmlformats.org/markup-compatibility/2006">
          <mc:Choice Requires="x14">
            <control shapeId="305174" r:id="rId25" name="Button 22">
              <controlPr defaultSize="0" print="0" autoFill="0" autoPict="0" macro="[0]!Verberg_Ex_Aequo_5">
                <anchor moveWithCells="1" sizeWithCells="1">
                  <from>
                    <xdr:col>38</xdr:col>
                    <xdr:colOff>0</xdr:colOff>
                    <xdr:row>7</xdr:row>
                    <xdr:rowOff>7620</xdr:rowOff>
                  </from>
                  <to>
                    <xdr:col>38</xdr:col>
                    <xdr:colOff>0</xdr:colOff>
                    <xdr:row>8</xdr:row>
                    <xdr:rowOff>0</xdr:rowOff>
                  </to>
                </anchor>
              </controlPr>
            </control>
          </mc:Choice>
        </mc:AlternateContent>
        <mc:AlternateContent xmlns:mc="http://schemas.openxmlformats.org/markup-compatibility/2006">
          <mc:Choice Requires="x14">
            <control shapeId="305175" r:id="rId26" name="Button 23">
              <controlPr defaultSize="0" print="0" autoFill="0" autoPict="0" macro="[0]!Verberg_Ex_Aequo_6">
                <anchor moveWithCells="1" sizeWithCells="1">
                  <from>
                    <xdr:col>46</xdr:col>
                    <xdr:colOff>0</xdr:colOff>
                    <xdr:row>7</xdr:row>
                    <xdr:rowOff>0</xdr:rowOff>
                  </from>
                  <to>
                    <xdr:col>46</xdr:col>
                    <xdr:colOff>0</xdr:colOff>
                    <xdr:row>7</xdr:row>
                    <xdr:rowOff>312420</xdr:rowOff>
                  </to>
                </anchor>
              </controlPr>
            </control>
          </mc:Choice>
        </mc:AlternateContent>
        <mc:AlternateContent xmlns:mc="http://schemas.openxmlformats.org/markup-compatibility/2006">
          <mc:Choice Requires="x14">
            <control shapeId="305176" r:id="rId27" name="Button 24">
              <controlPr defaultSize="0" print="0" autoFill="0" autoPict="0" macro="[0]!Sort_Naam">
                <anchor moveWithCells="1" sizeWithCells="1">
                  <from>
                    <xdr:col>2</xdr:col>
                    <xdr:colOff>0</xdr:colOff>
                    <xdr:row>7</xdr:row>
                    <xdr:rowOff>7620</xdr:rowOff>
                  </from>
                  <to>
                    <xdr:col>3</xdr:col>
                    <xdr:colOff>0</xdr:colOff>
                    <xdr:row>7</xdr:row>
                    <xdr:rowOff>190500</xdr:rowOff>
                  </to>
                </anchor>
              </controlPr>
            </control>
          </mc:Choice>
        </mc:AlternateContent>
        <mc:AlternateContent xmlns:mc="http://schemas.openxmlformats.org/markup-compatibility/2006">
          <mc:Choice Requires="x14">
            <control shapeId="305177" r:id="rId28" name="Button 25">
              <controlPr defaultSize="0" print="0" autoFill="0" autoPict="0" macro="[0]!Verberg_Ex_Aequo_5">
                <anchor moveWithCells="1" sizeWithCells="1">
                  <from>
                    <xdr:col>38</xdr:col>
                    <xdr:colOff>0</xdr:colOff>
                    <xdr:row>7</xdr:row>
                    <xdr:rowOff>0</xdr:rowOff>
                  </from>
                  <to>
                    <xdr:col>43</xdr:col>
                    <xdr:colOff>198120</xdr:colOff>
                    <xdr:row>7</xdr:row>
                    <xdr:rowOff>312420</xdr:rowOff>
                  </to>
                </anchor>
              </controlPr>
            </control>
          </mc:Choice>
        </mc:AlternateContent>
        <mc:AlternateContent xmlns:mc="http://schemas.openxmlformats.org/markup-compatibility/2006">
          <mc:Choice Requires="x14">
            <control shapeId="305178" r:id="rId29" name="Button 26">
              <controlPr defaultSize="0" print="0" autoFill="0" autoPict="0" macro="[0]!Verberg_Ex_Aequo_6">
                <anchor moveWithCells="1" sizeWithCells="1">
                  <from>
                    <xdr:col>46</xdr:col>
                    <xdr:colOff>0</xdr:colOff>
                    <xdr:row>7</xdr:row>
                    <xdr:rowOff>0</xdr:rowOff>
                  </from>
                  <to>
                    <xdr:col>51</xdr:col>
                    <xdr:colOff>198120</xdr:colOff>
                    <xdr:row>7</xdr:row>
                    <xdr:rowOff>312420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31"/>
  <dimension ref="A1:BN8"/>
  <sheetViews>
    <sheetView workbookViewId="0">
      <pane xSplit="5" ySplit="8" topLeftCell="F9" activePane="bottomRight" state="frozen"/>
      <selection activeCell="B9" sqref="B9"/>
      <selection pane="topRight" activeCell="B9" sqref="B9"/>
      <selection pane="bottomLeft" activeCell="B9" sqref="B9"/>
      <selection pane="bottomRight" activeCell="BL4" sqref="BL4"/>
    </sheetView>
  </sheetViews>
  <sheetFormatPr defaultColWidth="9.109375" defaultRowHeight="13.2" x14ac:dyDescent="0.25"/>
  <cols>
    <col min="1" max="1" width="3.33203125" style="1" bestFit="1" customWidth="1"/>
    <col min="2" max="2" width="10.109375" style="1" customWidth="1"/>
    <col min="3" max="4" width="22.6640625" style="1" customWidth="1"/>
    <col min="5" max="5" width="4.109375" style="1" customWidth="1"/>
    <col min="6" max="6" width="18.6640625" style="1" customWidth="1"/>
    <col min="7" max="7" width="2.6640625" style="59" customWidth="1"/>
    <col min="8" max="8" width="5.6640625" style="59" customWidth="1"/>
    <col min="9" max="9" width="5.6640625" style="59" hidden="1" customWidth="1"/>
    <col min="10" max="10" width="5.6640625" style="60" hidden="1" customWidth="1"/>
    <col min="11" max="12" width="3.6640625" style="59" customWidth="1"/>
    <col min="13" max="13" width="3" style="59" customWidth="1"/>
    <col min="14" max="14" width="3.88671875" style="61" customWidth="1"/>
    <col min="15" max="15" width="2.6640625" style="62" customWidth="1"/>
    <col min="16" max="16" width="5.6640625" style="62" customWidth="1"/>
    <col min="17" max="17" width="5.6640625" style="62" hidden="1" customWidth="1"/>
    <col min="18" max="18" width="5.6640625" style="63" hidden="1" customWidth="1"/>
    <col min="19" max="20" width="3.6640625" style="62" customWidth="1"/>
    <col min="21" max="21" width="3" style="62" customWidth="1"/>
    <col min="22" max="22" width="3.88671875" style="64" customWidth="1"/>
    <col min="23" max="23" width="2.6640625" style="65" customWidth="1"/>
    <col min="24" max="24" width="5.6640625" style="65" customWidth="1"/>
    <col min="25" max="25" width="5.6640625" style="65" hidden="1" customWidth="1"/>
    <col min="26" max="26" width="5.6640625" style="66" hidden="1" customWidth="1"/>
    <col min="27" max="28" width="3.6640625" style="65" customWidth="1"/>
    <col min="29" max="29" width="3" style="65" customWidth="1"/>
    <col min="30" max="30" width="3.88671875" style="67" customWidth="1"/>
    <col min="31" max="31" width="2.6640625" style="62" hidden="1" customWidth="1"/>
    <col min="32" max="33" width="5.6640625" style="62" hidden="1" customWidth="1"/>
    <col min="34" max="34" width="5.6640625" style="63" hidden="1" customWidth="1"/>
    <col min="35" max="36" width="3.6640625" style="62" hidden="1" customWidth="1"/>
    <col min="37" max="37" width="3" style="62" hidden="1" customWidth="1"/>
    <col min="38" max="38" width="3.88671875" style="64" hidden="1" customWidth="1"/>
    <col min="39" max="39" width="2.6640625" style="65" hidden="1" customWidth="1"/>
    <col min="40" max="41" width="5.6640625" style="65" hidden="1" customWidth="1"/>
    <col min="42" max="42" width="5.6640625" style="66" hidden="1" customWidth="1"/>
    <col min="43" max="44" width="3.6640625" style="65" hidden="1" customWidth="1"/>
    <col min="45" max="45" width="3" style="65" hidden="1" customWidth="1"/>
    <col min="46" max="46" width="3.88671875" style="67" hidden="1" customWidth="1"/>
    <col min="47" max="47" width="2.6640625" style="62" hidden="1" customWidth="1"/>
    <col min="48" max="49" width="5.6640625" style="62" hidden="1" customWidth="1"/>
    <col min="50" max="50" width="5.6640625" style="63" hidden="1" customWidth="1"/>
    <col min="51" max="52" width="3.6640625" style="62" hidden="1" customWidth="1"/>
    <col min="53" max="53" width="3" style="62" hidden="1" customWidth="1"/>
    <col min="54" max="54" width="3.88671875" style="62" hidden="1" customWidth="1"/>
    <col min="55" max="55" width="5.33203125" customWidth="1"/>
    <col min="56" max="56" width="6.109375" hidden="1" customWidth="1"/>
    <col min="57" max="57" width="5.33203125" customWidth="1"/>
    <col min="58" max="58" width="5.33203125" hidden="1" customWidth="1"/>
    <col min="59" max="60" width="6" hidden="1" customWidth="1"/>
    <col min="61" max="61" width="6" customWidth="1"/>
    <col min="62" max="62" width="6" hidden="1" customWidth="1"/>
    <col min="63" max="63" width="4" style="1" customWidth="1"/>
    <col min="64" max="64" width="4.88671875" style="1" customWidth="1"/>
    <col min="65" max="65" width="4.88671875" style="1" hidden="1" customWidth="1"/>
    <col min="66" max="66" width="17.33203125" style="1" customWidth="1"/>
  </cols>
  <sheetData>
    <row r="1" spans="1:66" x14ac:dyDescent="0.25">
      <c r="A1" s="89" t="s">
        <v>8</v>
      </c>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c r="AE1" s="90"/>
      <c r="AF1" s="90"/>
      <c r="AG1" s="90"/>
      <c r="AH1" s="90"/>
      <c r="AI1" s="90"/>
      <c r="AJ1" s="90"/>
      <c r="AK1" s="90"/>
      <c r="AL1" s="90"/>
      <c r="AM1" s="90"/>
      <c r="AN1" s="90"/>
      <c r="AO1" s="90"/>
      <c r="AP1" s="90"/>
      <c r="AQ1" s="90"/>
      <c r="AR1" s="90"/>
      <c r="AS1" s="90"/>
      <c r="AT1" s="90"/>
      <c r="AU1" s="90"/>
      <c r="AV1" s="90"/>
      <c r="AW1" s="90"/>
      <c r="AX1" s="90"/>
      <c r="AY1" s="90"/>
      <c r="AZ1" s="90"/>
      <c r="BA1" s="90"/>
      <c r="BB1" s="90"/>
      <c r="BC1" s="90"/>
      <c r="BD1" s="90"/>
      <c r="BE1" s="90"/>
      <c r="BF1" s="90"/>
      <c r="BG1" s="90"/>
      <c r="BH1" s="90"/>
      <c r="BI1" s="90"/>
      <c r="BJ1" s="90"/>
      <c r="BK1" s="90"/>
      <c r="BL1" s="90"/>
      <c r="BM1" s="90"/>
      <c r="BN1" s="91"/>
    </row>
    <row r="2" spans="1:66" ht="12.75" hidden="1" customHeight="1" x14ac:dyDescent="0.25">
      <c r="A2" s="7"/>
      <c r="B2" s="7"/>
      <c r="C2" s="7">
        <v>1</v>
      </c>
      <c r="D2" s="7">
        <f>FLOOR((C2+3)/4,1)</f>
        <v>1</v>
      </c>
      <c r="E2" s="7"/>
      <c r="F2" s="7"/>
      <c r="G2" s="58">
        <v>192</v>
      </c>
      <c r="H2" s="58">
        <v>192</v>
      </c>
      <c r="I2" s="60">
        <v>190</v>
      </c>
      <c r="J2" s="60">
        <f>H2+I2</f>
        <v>382</v>
      </c>
      <c r="K2" s="60"/>
      <c r="L2" s="60"/>
      <c r="M2" s="60"/>
      <c r="N2" s="70">
        <v>1</v>
      </c>
      <c r="O2" s="63">
        <v>193</v>
      </c>
      <c r="P2" s="63">
        <v>193</v>
      </c>
      <c r="Q2" s="63">
        <v>193</v>
      </c>
      <c r="R2" s="63">
        <f>P2+Q2</f>
        <v>386</v>
      </c>
      <c r="S2" s="63"/>
      <c r="T2" s="63"/>
      <c r="U2" s="63"/>
      <c r="V2" s="71">
        <v>2</v>
      </c>
      <c r="W2" s="66">
        <v>198</v>
      </c>
      <c r="X2" s="66">
        <v>198</v>
      </c>
      <c r="Y2" s="66">
        <v>198</v>
      </c>
      <c r="Z2" s="66">
        <f>X2+Y2</f>
        <v>396</v>
      </c>
      <c r="AA2" s="66"/>
      <c r="AB2" s="66"/>
      <c r="AC2" s="66"/>
      <c r="AD2" s="72">
        <v>3</v>
      </c>
      <c r="AE2" s="63">
        <v>177</v>
      </c>
      <c r="AF2" s="63">
        <v>177</v>
      </c>
      <c r="AG2" s="63">
        <v>177</v>
      </c>
      <c r="AH2" s="63">
        <f>AF2+AG2</f>
        <v>354</v>
      </c>
      <c r="AI2" s="63"/>
      <c r="AJ2" s="63"/>
      <c r="AK2" s="63"/>
      <c r="AL2" s="71">
        <v>4</v>
      </c>
      <c r="AM2" s="66">
        <v>178</v>
      </c>
      <c r="AN2" s="66">
        <v>178</v>
      </c>
      <c r="AO2" s="66">
        <v>178</v>
      </c>
      <c r="AP2" s="66">
        <f>AN2+AO2</f>
        <v>356</v>
      </c>
      <c r="AQ2" s="66"/>
      <c r="AR2" s="66"/>
      <c r="AS2" s="66"/>
      <c r="AT2" s="72">
        <v>5</v>
      </c>
      <c r="AU2" s="63">
        <v>179</v>
      </c>
      <c r="AV2" s="63">
        <v>179</v>
      </c>
      <c r="AW2" s="63">
        <v>179</v>
      </c>
      <c r="AX2" s="63">
        <f>AV2+AW2</f>
        <v>358</v>
      </c>
      <c r="AY2" s="63"/>
      <c r="AZ2" s="63"/>
      <c r="BA2" s="63"/>
      <c r="BB2" s="63">
        <v>6</v>
      </c>
      <c r="BC2">
        <f>N2+V2+AD2+AL2+AT2+BB2</f>
        <v>21</v>
      </c>
      <c r="BD2">
        <f>J2+R2+Z2+AH2+AP2+AX2</f>
        <v>2232</v>
      </c>
      <c r="BE2" s="31">
        <f>IF($O$4&gt;0,(LARGE(($N2,$V2,$AD2,$AL2,$AT2,$BB2),1)),"0")</f>
        <v>6</v>
      </c>
      <c r="BF2" s="31">
        <f>IF($O$4&gt;0,(LARGE(($N2,$V2,$AD2,$AL2,$AT2,$BB2),2)),"0")</f>
        <v>5</v>
      </c>
      <c r="BG2">
        <v>354</v>
      </c>
      <c r="BH2">
        <v>354</v>
      </c>
      <c r="BI2" s="31">
        <f>BC2-BE2-BF2</f>
        <v>10</v>
      </c>
      <c r="BJ2">
        <f>BD2-BG2-BH2</f>
        <v>1524</v>
      </c>
      <c r="BK2"/>
      <c r="BL2"/>
      <c r="BM2"/>
      <c r="BN2"/>
    </row>
    <row r="3" spans="1:66" x14ac:dyDescent="0.25">
      <c r="A3" s="92" t="s">
        <v>9</v>
      </c>
      <c r="B3" s="93"/>
      <c r="C3" s="94" t="str">
        <f>Instellingen!B3</f>
        <v>Zuid- West Veluwe</v>
      </c>
      <c r="D3" s="95"/>
      <c r="E3" s="96"/>
      <c r="F3" s="92"/>
      <c r="G3" s="97"/>
      <c r="H3" s="97"/>
      <c r="I3" s="97"/>
      <c r="J3" s="97"/>
      <c r="K3" s="97"/>
      <c r="L3" s="97"/>
      <c r="M3" s="97"/>
      <c r="N3" s="93"/>
      <c r="O3" s="94"/>
      <c r="P3" s="95"/>
      <c r="Q3" s="95"/>
      <c r="R3" s="95"/>
      <c r="S3" s="95"/>
      <c r="T3" s="95"/>
      <c r="U3" s="95"/>
      <c r="V3" s="96"/>
      <c r="W3" s="132"/>
      <c r="X3" s="133"/>
      <c r="Y3" s="133"/>
      <c r="Z3" s="133"/>
      <c r="AA3" s="133"/>
      <c r="AB3" s="133"/>
      <c r="AC3" s="133"/>
      <c r="AD3" s="133"/>
      <c r="AE3" s="133"/>
      <c r="AF3" s="133"/>
      <c r="AG3" s="133"/>
      <c r="AH3" s="133"/>
      <c r="AI3" s="133"/>
      <c r="AJ3" s="133"/>
      <c r="AK3" s="133"/>
      <c r="AL3" s="133"/>
      <c r="AM3" s="133"/>
      <c r="AN3" s="133"/>
      <c r="AO3" s="133"/>
      <c r="AP3" s="133"/>
      <c r="AQ3" s="133"/>
      <c r="AR3" s="133"/>
      <c r="AS3" s="133"/>
      <c r="AT3" s="133"/>
      <c r="AU3" s="133"/>
      <c r="AV3" s="133"/>
      <c r="AW3" s="133"/>
      <c r="AX3" s="133"/>
      <c r="AY3" s="133"/>
      <c r="AZ3" s="133"/>
      <c r="BA3" s="133"/>
      <c r="BB3" s="134"/>
      <c r="BC3" s="92" t="s">
        <v>41</v>
      </c>
      <c r="BD3" s="97"/>
      <c r="BE3" s="97"/>
      <c r="BF3" s="97"/>
      <c r="BG3" s="97"/>
      <c r="BH3" s="97"/>
      <c r="BI3" s="97"/>
      <c r="BJ3" s="97"/>
      <c r="BK3" s="93"/>
      <c r="BL3" s="19">
        <f>Instellingen!B6</f>
        <v>3</v>
      </c>
      <c r="BM3" s="74"/>
      <c r="BN3" s="101"/>
    </row>
    <row r="4" spans="1:66" x14ac:dyDescent="0.25">
      <c r="A4" s="92" t="s">
        <v>10</v>
      </c>
      <c r="B4" s="93"/>
      <c r="C4" s="110" t="s">
        <v>52</v>
      </c>
      <c r="D4" s="95"/>
      <c r="E4" s="96"/>
      <c r="F4" s="92" t="s">
        <v>72</v>
      </c>
      <c r="G4" s="97"/>
      <c r="H4" s="97"/>
      <c r="I4" s="97"/>
      <c r="J4" s="97"/>
      <c r="K4" s="97"/>
      <c r="L4" s="97"/>
      <c r="M4" s="97"/>
      <c r="N4" s="93"/>
      <c r="O4" s="94">
        <f>Instellingen!B7</f>
        <v>1</v>
      </c>
      <c r="P4" s="95"/>
      <c r="Q4" s="95"/>
      <c r="R4" s="95"/>
      <c r="S4" s="95"/>
      <c r="T4" s="95"/>
      <c r="U4" s="95"/>
      <c r="V4" s="96"/>
      <c r="W4" s="135"/>
      <c r="X4" s="136"/>
      <c r="Y4" s="136"/>
      <c r="Z4" s="136"/>
      <c r="AA4" s="136"/>
      <c r="AB4" s="136"/>
      <c r="AC4" s="136"/>
      <c r="AD4" s="136"/>
      <c r="AE4" s="136"/>
      <c r="AF4" s="136"/>
      <c r="AG4" s="136"/>
      <c r="AH4" s="136"/>
      <c r="AI4" s="136"/>
      <c r="AJ4" s="136"/>
      <c r="AK4" s="136"/>
      <c r="AL4" s="136"/>
      <c r="AM4" s="136"/>
      <c r="AN4" s="136"/>
      <c r="AO4" s="136"/>
      <c r="AP4" s="136"/>
      <c r="AQ4" s="136"/>
      <c r="AR4" s="136"/>
      <c r="AS4" s="136"/>
      <c r="AT4" s="136"/>
      <c r="AU4" s="136"/>
      <c r="AV4" s="136"/>
      <c r="AW4" s="136"/>
      <c r="AX4" s="136"/>
      <c r="AY4" s="136"/>
      <c r="AZ4" s="136"/>
      <c r="BA4" s="136"/>
      <c r="BB4" s="137"/>
      <c r="BC4" s="92"/>
      <c r="BD4" s="97"/>
      <c r="BE4" s="97"/>
      <c r="BF4" s="97"/>
      <c r="BG4" s="97"/>
      <c r="BH4" s="97"/>
      <c r="BI4" s="97"/>
      <c r="BJ4" s="97"/>
      <c r="BK4" s="93"/>
      <c r="BL4" s="19"/>
      <c r="BM4" s="75"/>
      <c r="BN4" s="104"/>
    </row>
    <row r="5" spans="1:66" x14ac:dyDescent="0.25">
      <c r="A5" s="92" t="s">
        <v>11</v>
      </c>
      <c r="B5" s="93"/>
      <c r="C5" s="94"/>
      <c r="D5" s="95"/>
      <c r="E5" s="96"/>
      <c r="F5" s="92" t="s">
        <v>12</v>
      </c>
      <c r="G5" s="97"/>
      <c r="H5" s="97"/>
      <c r="I5" s="97"/>
      <c r="J5" s="97"/>
      <c r="K5" s="97"/>
      <c r="L5" s="97"/>
      <c r="M5" s="97"/>
      <c r="N5" s="93"/>
      <c r="O5" s="94">
        <f>Instellingen!B5</f>
        <v>99</v>
      </c>
      <c r="P5" s="95"/>
      <c r="Q5" s="95"/>
      <c r="R5" s="95"/>
      <c r="S5" s="95"/>
      <c r="T5" s="95"/>
      <c r="U5" s="95"/>
      <c r="V5" s="96"/>
      <c r="W5" s="138"/>
      <c r="X5" s="139"/>
      <c r="Y5" s="139"/>
      <c r="Z5" s="139"/>
      <c r="AA5" s="139"/>
      <c r="AB5" s="139"/>
      <c r="AC5" s="139"/>
      <c r="AD5" s="139"/>
      <c r="AE5" s="139"/>
      <c r="AF5" s="139"/>
      <c r="AG5" s="139"/>
      <c r="AH5" s="139"/>
      <c r="AI5" s="139"/>
      <c r="AJ5" s="139"/>
      <c r="AK5" s="139"/>
      <c r="AL5" s="139"/>
      <c r="AM5" s="139"/>
      <c r="AN5" s="139"/>
      <c r="AO5" s="139"/>
      <c r="AP5" s="139"/>
      <c r="AQ5" s="139"/>
      <c r="AR5" s="139"/>
      <c r="AS5" s="139"/>
      <c r="AT5" s="139"/>
      <c r="AU5" s="139"/>
      <c r="AV5" s="139"/>
      <c r="AW5" s="139"/>
      <c r="AX5" s="139"/>
      <c r="AY5" s="139"/>
      <c r="AZ5" s="139"/>
      <c r="BA5" s="139"/>
      <c r="BB5" s="140"/>
      <c r="BC5" s="92"/>
      <c r="BD5" s="97"/>
      <c r="BE5" s="97"/>
      <c r="BF5" s="97"/>
      <c r="BG5" s="97"/>
      <c r="BH5" s="97"/>
      <c r="BI5" s="97"/>
      <c r="BJ5" s="97"/>
      <c r="BK5" s="93"/>
      <c r="BL5" s="19"/>
      <c r="BM5" s="75"/>
      <c r="BN5" s="104"/>
    </row>
    <row r="6" spans="1:66" ht="12.75" customHeight="1" x14ac:dyDescent="0.25">
      <c r="A6" s="127"/>
      <c r="B6" s="128"/>
      <c r="C6" s="128"/>
      <c r="D6" s="128"/>
      <c r="E6" s="129"/>
      <c r="F6" s="57" t="s">
        <v>14</v>
      </c>
      <c r="G6" s="115" t="str">
        <f>Instellingen!B36</f>
        <v>voorthuizen/ Veluweruiters</v>
      </c>
      <c r="H6" s="116"/>
      <c r="I6" s="116"/>
      <c r="J6" s="116"/>
      <c r="K6" s="116"/>
      <c r="L6" s="116"/>
      <c r="M6" s="116"/>
      <c r="N6" s="117"/>
      <c r="O6" s="118" t="str">
        <f>Instellingen!B37</f>
        <v>Ermelo/ Veluws Ros</v>
      </c>
      <c r="P6" s="119"/>
      <c r="Q6" s="119"/>
      <c r="R6" s="119"/>
      <c r="S6" s="119"/>
      <c r="T6" s="119"/>
      <c r="U6" s="119"/>
      <c r="V6" s="120"/>
      <c r="W6" s="121" t="str">
        <f>Instellingen!B38</f>
        <v>Scherpenzeel/ Willaerruiters</v>
      </c>
      <c r="X6" s="122"/>
      <c r="Y6" s="122"/>
      <c r="Z6" s="122"/>
      <c r="AA6" s="122"/>
      <c r="AB6" s="122"/>
      <c r="AC6" s="122"/>
      <c r="AD6" s="123"/>
      <c r="AE6" s="118">
        <f>Instellingen!B39</f>
        <v>0</v>
      </c>
      <c r="AF6" s="119"/>
      <c r="AG6" s="119"/>
      <c r="AH6" s="119"/>
      <c r="AI6" s="119"/>
      <c r="AJ6" s="119"/>
      <c r="AK6" s="119"/>
      <c r="AL6" s="120"/>
      <c r="AM6" s="121">
        <f>Instellingen!B40</f>
        <v>0</v>
      </c>
      <c r="AN6" s="122"/>
      <c r="AO6" s="122"/>
      <c r="AP6" s="122"/>
      <c r="AQ6" s="122"/>
      <c r="AR6" s="122"/>
      <c r="AS6" s="122"/>
      <c r="AT6" s="123"/>
      <c r="AU6" s="118">
        <f>Instellingen!B41</f>
        <v>0</v>
      </c>
      <c r="AV6" s="119"/>
      <c r="AW6" s="119"/>
      <c r="AX6" s="119"/>
      <c r="AY6" s="119"/>
      <c r="AZ6" s="119"/>
      <c r="BA6" s="119"/>
      <c r="BB6" s="120"/>
      <c r="BC6" s="92" t="s">
        <v>34</v>
      </c>
      <c r="BD6" s="97"/>
      <c r="BE6" s="97"/>
      <c r="BF6" s="97"/>
      <c r="BG6" s="97"/>
      <c r="BH6" s="93"/>
      <c r="BI6" s="35"/>
      <c r="BJ6" s="56"/>
      <c r="BK6" s="36"/>
      <c r="BL6" s="73"/>
      <c r="BM6" s="75"/>
      <c r="BN6" s="104"/>
    </row>
    <row r="7" spans="1:66" ht="12.75" customHeight="1" x14ac:dyDescent="0.25">
      <c r="A7" s="130"/>
      <c r="B7" s="130"/>
      <c r="C7" s="130"/>
      <c r="D7" s="130"/>
      <c r="E7" s="131"/>
      <c r="F7" s="57" t="s">
        <v>15</v>
      </c>
      <c r="G7" s="124" t="str">
        <f>Instellingen!C36</f>
        <v>24/25-10-2024</v>
      </c>
      <c r="H7" s="116"/>
      <c r="I7" s="116"/>
      <c r="J7" s="116"/>
      <c r="K7" s="116"/>
      <c r="L7" s="116"/>
      <c r="M7" s="116"/>
      <c r="N7" s="117"/>
      <c r="O7" s="118" t="str">
        <f>Instellingen!C37</f>
        <v>22/23-11-2024</v>
      </c>
      <c r="P7" s="119"/>
      <c r="Q7" s="119"/>
      <c r="R7" s="119"/>
      <c r="S7" s="119"/>
      <c r="T7" s="119"/>
      <c r="U7" s="119"/>
      <c r="V7" s="120"/>
      <c r="W7" s="121" t="str">
        <f>Instellingen!C38</f>
        <v>20/21-12-2024</v>
      </c>
      <c r="X7" s="122"/>
      <c r="Y7" s="122"/>
      <c r="Z7" s="122"/>
      <c r="AA7" s="122"/>
      <c r="AB7" s="122"/>
      <c r="AC7" s="122"/>
      <c r="AD7" s="123"/>
      <c r="AE7" s="118" t="str">
        <f>Instellingen!C39</f>
        <v xml:space="preserve"> </v>
      </c>
      <c r="AF7" s="119"/>
      <c r="AG7" s="119"/>
      <c r="AH7" s="119"/>
      <c r="AI7" s="119"/>
      <c r="AJ7" s="119"/>
      <c r="AK7" s="119"/>
      <c r="AL7" s="120"/>
      <c r="AM7" s="121" t="str">
        <f>Instellingen!C40</f>
        <v xml:space="preserve"> </v>
      </c>
      <c r="AN7" s="122"/>
      <c r="AO7" s="122"/>
      <c r="AP7" s="122"/>
      <c r="AQ7" s="122"/>
      <c r="AR7" s="122"/>
      <c r="AS7" s="122"/>
      <c r="AT7" s="123"/>
      <c r="AU7" s="118" t="str">
        <f>Instellingen!C41</f>
        <v xml:space="preserve"> </v>
      </c>
      <c r="AV7" s="119"/>
      <c r="AW7" s="119"/>
      <c r="AX7" s="119"/>
      <c r="AY7" s="119"/>
      <c r="AZ7" s="119"/>
      <c r="BA7" s="119"/>
      <c r="BB7" s="120"/>
      <c r="BC7" s="68" t="s">
        <v>71</v>
      </c>
      <c r="BD7" s="3" t="s">
        <v>71</v>
      </c>
      <c r="BE7" s="8" t="s">
        <v>69</v>
      </c>
      <c r="BF7" s="8" t="s">
        <v>69</v>
      </c>
      <c r="BG7" s="8" t="s">
        <v>69</v>
      </c>
      <c r="BH7" s="8" t="s">
        <v>69</v>
      </c>
      <c r="BI7" s="30" t="s">
        <v>70</v>
      </c>
      <c r="BJ7" s="28" t="s">
        <v>70</v>
      </c>
      <c r="BK7" s="9"/>
      <c r="BL7" s="3"/>
      <c r="BM7" s="76"/>
      <c r="BN7" s="107"/>
    </row>
    <row r="8" spans="1:66" ht="25.5" customHeight="1" x14ac:dyDescent="0.25">
      <c r="A8" s="2" t="s">
        <v>19</v>
      </c>
      <c r="B8" s="2" t="s">
        <v>7</v>
      </c>
      <c r="C8" s="2" t="s">
        <v>0</v>
      </c>
      <c r="D8" s="2" t="s">
        <v>1</v>
      </c>
      <c r="E8" s="2" t="s">
        <v>100</v>
      </c>
      <c r="F8" s="57" t="s">
        <v>3</v>
      </c>
      <c r="G8" s="5" t="s">
        <v>95</v>
      </c>
      <c r="H8" s="5" t="s">
        <v>38</v>
      </c>
      <c r="I8" s="5" t="s">
        <v>36</v>
      </c>
      <c r="J8" s="5" t="s">
        <v>37</v>
      </c>
      <c r="K8" s="5" t="s">
        <v>73</v>
      </c>
      <c r="L8" s="5" t="s">
        <v>74</v>
      </c>
      <c r="M8" s="2" t="s">
        <v>5</v>
      </c>
      <c r="N8" s="57" t="s">
        <v>16</v>
      </c>
      <c r="O8" s="5" t="s">
        <v>95</v>
      </c>
      <c r="P8" s="5" t="s">
        <v>38</v>
      </c>
      <c r="Q8" s="5" t="s">
        <v>36</v>
      </c>
      <c r="R8" s="5" t="s">
        <v>39</v>
      </c>
      <c r="S8" s="5" t="s">
        <v>73</v>
      </c>
      <c r="T8" s="5" t="s">
        <v>74</v>
      </c>
      <c r="U8" s="2" t="s">
        <v>5</v>
      </c>
      <c r="V8" s="57" t="s">
        <v>16</v>
      </c>
      <c r="W8" s="5" t="s">
        <v>95</v>
      </c>
      <c r="X8" s="5" t="s">
        <v>38</v>
      </c>
      <c r="Y8" s="5" t="s">
        <v>40</v>
      </c>
      <c r="Z8" s="5" t="s">
        <v>39</v>
      </c>
      <c r="AA8" s="5" t="s">
        <v>73</v>
      </c>
      <c r="AB8" s="5" t="s">
        <v>74</v>
      </c>
      <c r="AC8" s="2" t="s">
        <v>5</v>
      </c>
      <c r="AD8" s="57" t="s">
        <v>16</v>
      </c>
      <c r="AE8" s="5" t="s">
        <v>95</v>
      </c>
      <c r="AF8" s="5" t="s">
        <v>38</v>
      </c>
      <c r="AG8" s="5" t="s">
        <v>36</v>
      </c>
      <c r="AH8" s="5" t="s">
        <v>39</v>
      </c>
      <c r="AI8" s="5" t="s">
        <v>73</v>
      </c>
      <c r="AJ8" s="5" t="s">
        <v>74</v>
      </c>
      <c r="AK8" s="2" t="s">
        <v>5</v>
      </c>
      <c r="AL8" s="57" t="s">
        <v>16</v>
      </c>
      <c r="AM8" s="5" t="s">
        <v>95</v>
      </c>
      <c r="AN8" s="5" t="s">
        <v>38</v>
      </c>
      <c r="AO8" s="5" t="s">
        <v>36</v>
      </c>
      <c r="AP8" s="5" t="s">
        <v>39</v>
      </c>
      <c r="AQ8" s="5" t="s">
        <v>73</v>
      </c>
      <c r="AR8" s="5" t="s">
        <v>74</v>
      </c>
      <c r="AS8" s="2" t="s">
        <v>5</v>
      </c>
      <c r="AT8" s="57" t="s">
        <v>16</v>
      </c>
      <c r="AU8" s="5" t="s">
        <v>95</v>
      </c>
      <c r="AV8" s="5" t="s">
        <v>38</v>
      </c>
      <c r="AW8" s="5" t="s">
        <v>36</v>
      </c>
      <c r="AX8" s="5" t="s">
        <v>39</v>
      </c>
      <c r="AY8" s="5" t="s">
        <v>73</v>
      </c>
      <c r="AZ8" s="5" t="s">
        <v>74</v>
      </c>
      <c r="BA8" s="2" t="s">
        <v>5</v>
      </c>
      <c r="BB8" s="2" t="s">
        <v>16</v>
      </c>
      <c r="BC8" s="69" t="s">
        <v>23</v>
      </c>
      <c r="BD8" s="27" t="s">
        <v>4</v>
      </c>
      <c r="BE8" s="29" t="s">
        <v>23</v>
      </c>
      <c r="BF8" s="29" t="s">
        <v>23</v>
      </c>
      <c r="BG8" s="27" t="s">
        <v>4</v>
      </c>
      <c r="BH8" s="27" t="s">
        <v>4</v>
      </c>
      <c r="BI8" s="27" t="s">
        <v>23</v>
      </c>
      <c r="BJ8" s="27" t="s">
        <v>4</v>
      </c>
      <c r="BK8" s="27" t="s">
        <v>17</v>
      </c>
      <c r="BL8" s="27" t="s">
        <v>18</v>
      </c>
      <c r="BM8" s="27"/>
      <c r="BN8" s="2" t="s">
        <v>6</v>
      </c>
    </row>
  </sheetData>
  <sheetProtection sheet="1" objects="1" scenarios="1"/>
  <mergeCells count="32">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 ref="A1:BN1"/>
    <mergeCell ref="A3:B3"/>
    <mergeCell ref="C3:E3"/>
    <mergeCell ref="F3:N3"/>
    <mergeCell ref="O3:V3"/>
    <mergeCell ref="W3:BB5"/>
    <mergeCell ref="BC3:BK3"/>
    <mergeCell ref="BN3:BN7"/>
    <mergeCell ref="A4:B4"/>
    <mergeCell ref="C4:E4"/>
    <mergeCell ref="F4:N4"/>
    <mergeCell ref="O4:V4"/>
    <mergeCell ref="BC4:BK4"/>
    <mergeCell ref="A5:B5"/>
    <mergeCell ref="C5:E5"/>
    <mergeCell ref="F5:N5"/>
  </mergeCells>
  <dataValidations count="14">
    <dataValidation type="whole" operator="lessThan" allowBlank="1" showInputMessage="1" showErrorMessage="1" error="De waarde is maximaal 500" sqref="H9:L65536 R9:T65536 AP9:AR65536 AX9:AZ65536 AA9:AB65536 AH9:AJ65536" xr:uid="{00000000-0002-0000-0C00-000000000000}">
      <formula1>500</formula1>
    </dataValidation>
    <dataValidation type="whole" operator="lessThan" allowBlank="1" showInputMessage="1" showErrorMessage="1" error="De waarde is maximaal 200" sqref="BB2 AL2 AT2 AL8:AL65536 AT8:AT65536 BB8:BB65536 V8:V65536 N8:N65536 AD8:AD65536" xr:uid="{00000000-0002-0000-0C00-000001000000}">
      <formula1>200</formula1>
    </dataValidation>
    <dataValidation operator="lessThan" allowBlank="1" showInputMessage="1" showErrorMessage="1" error="De waarde is maximaal 500" sqref="R8:T8 AA8:AB8 AI8:AJ8 AQ8:AR8 AY8:AZ8 H8:L8" xr:uid="{00000000-0002-0000-0C00-000002000000}"/>
    <dataValidation type="whole" allowBlank="1" showInputMessage="1" showErrorMessage="1" sqref="BL3:BM3 O4" xr:uid="{00000000-0002-0000-0C00-000003000000}">
      <formula1>1</formula1>
      <formula2>4</formula2>
    </dataValidation>
    <dataValidation type="whole" allowBlank="1" showInputMessage="1" showErrorMessage="1" sqref="BL4:BM4" xr:uid="{00000000-0002-0000-0C00-000004000000}">
      <formula1>1</formula1>
      <formula2>2</formula2>
    </dataValidation>
    <dataValidation type="whole" operator="lessThan" allowBlank="1" showInputMessage="1" showErrorMessage="1" sqref="BL5:BM5" xr:uid="{00000000-0002-0000-0C00-000005000000}">
      <formula1>9</formula1>
    </dataValidation>
    <dataValidation type="whole" operator="lessThan" allowBlank="1" showInputMessage="1" showErrorMessage="1" sqref="BL6:BM6" xr:uid="{00000000-0002-0000-0C00-000006000000}">
      <formula1>340</formula1>
    </dataValidation>
    <dataValidation type="whole" operator="lessThanOrEqual" allowBlank="1" showInputMessage="1" showErrorMessage="1" sqref="X8:Z65536 X2:Z2 P2:Q2 P8:Q65536" xr:uid="{00000000-0002-0000-0C00-000007000000}">
      <formula1>340</formula1>
    </dataValidation>
    <dataValidation type="whole" operator="lessThan" allowBlank="1" showInputMessage="1" showErrorMessage="1" sqref="U2 U8:U65536" xr:uid="{00000000-0002-0000-0C00-000008000000}">
      <formula1>999</formula1>
    </dataValidation>
    <dataValidation type="whole" operator="lessThanOrEqual" allowBlank="1" showInputMessage="1" showErrorMessage="1" error="De waarde is maximaal 200" sqref="AN2:AO2 AV2:AW2 AF2:AG2 AN8:AO65536 AF8:AG65536 AV8:AW65536" xr:uid="{00000000-0002-0000-0C00-000009000000}">
      <formula1>340</formula1>
    </dataValidation>
    <dataValidation type="whole" operator="lessThanOrEqual" allowBlank="1" showInputMessage="1" showErrorMessage="1" sqref="O5" xr:uid="{00000000-0002-0000-0C00-00000A000000}">
      <formula1>999</formula1>
    </dataValidation>
    <dataValidation type="whole" operator="lessThan" allowBlank="1" showInputMessage="1" showErrorMessage="1" sqref="O3" xr:uid="{00000000-0002-0000-0C00-00000B000000}">
      <formula1>99</formula1>
    </dataValidation>
    <dataValidation operator="lessThanOrEqual" allowBlank="1" showInputMessage="1" showErrorMessage="1" sqref="W1:W3 W8:W65536" xr:uid="{00000000-0002-0000-0C00-00000C000000}"/>
    <dataValidation operator="lessThanOrEqual" allowBlank="1" showInputMessage="1" showErrorMessage="1" error="De waarde is maximaal 200" sqref="AM1:AM2 AU1:AU2 AE1:AE2 AM8:AM65536 AE8:AE65536 AU8:AU65536" xr:uid="{00000000-0002-0000-0C00-00000D000000}"/>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393" r:id="rId4" name="Button 1">
              <controlPr defaultSize="0" print="0" autoFill="0" autoPict="0" macro="[0]!KleinsteBepalen">
                <anchor moveWithCells="1" sizeWithCells="1">
                  <from>
                    <xdr:col>0</xdr:col>
                    <xdr:colOff>160020</xdr:colOff>
                    <xdr:row>5</xdr:row>
                    <xdr:rowOff>0</xdr:rowOff>
                  </from>
                  <to>
                    <xdr:col>2</xdr:col>
                    <xdr:colOff>487680</xdr:colOff>
                    <xdr:row>7</xdr:row>
                    <xdr:rowOff>7620</xdr:rowOff>
                  </to>
                </anchor>
              </controlPr>
            </control>
          </mc:Choice>
        </mc:AlternateContent>
        <mc:AlternateContent xmlns:mc="http://schemas.openxmlformats.org/markup-compatibility/2006">
          <mc:Choice Requires="x14">
            <control shapeId="315394" r:id="rId5" name="Button 2">
              <controlPr defaultSize="0" print="0" autoFill="0" autoPict="0" macro="[0]!Sort_Punten_1">
                <anchor moveWithCells="1" sizeWithCells="1">
                  <from>
                    <xdr:col>7</xdr:col>
                    <xdr:colOff>7620</xdr:colOff>
                    <xdr:row>7</xdr:row>
                    <xdr:rowOff>22860</xdr:rowOff>
                  </from>
                  <to>
                    <xdr:col>8</xdr:col>
                    <xdr:colOff>0</xdr:colOff>
                    <xdr:row>7</xdr:row>
                    <xdr:rowOff>190500</xdr:rowOff>
                  </to>
                </anchor>
              </controlPr>
            </control>
          </mc:Choice>
        </mc:AlternateContent>
        <mc:AlternateContent xmlns:mc="http://schemas.openxmlformats.org/markup-compatibility/2006">
          <mc:Choice Requires="x14">
            <control shapeId="315395" r:id="rId6" name="Button 3">
              <controlPr defaultSize="0" print="0" autoFill="0" autoPict="0" macro="[0]!Sort_Punten_2">
                <anchor moveWithCells="1" sizeWithCells="1">
                  <from>
                    <xdr:col>15</xdr:col>
                    <xdr:colOff>22860</xdr:colOff>
                    <xdr:row>7</xdr:row>
                    <xdr:rowOff>7620</xdr:rowOff>
                  </from>
                  <to>
                    <xdr:col>16</xdr:col>
                    <xdr:colOff>0</xdr:colOff>
                    <xdr:row>7</xdr:row>
                    <xdr:rowOff>160020</xdr:rowOff>
                  </to>
                </anchor>
              </controlPr>
            </control>
          </mc:Choice>
        </mc:AlternateContent>
        <mc:AlternateContent xmlns:mc="http://schemas.openxmlformats.org/markup-compatibility/2006">
          <mc:Choice Requires="x14">
            <control shapeId="315396" r:id="rId7" name="Button 4">
              <controlPr defaultSize="0" print="0" autoFill="0" autoPict="0" macro="[0]!Sort_Punten_3">
                <anchor moveWithCells="1" sizeWithCells="1">
                  <from>
                    <xdr:col>23</xdr:col>
                    <xdr:colOff>7620</xdr:colOff>
                    <xdr:row>7</xdr:row>
                    <xdr:rowOff>7620</xdr:rowOff>
                  </from>
                  <to>
                    <xdr:col>24</xdr:col>
                    <xdr:colOff>0</xdr:colOff>
                    <xdr:row>7</xdr:row>
                    <xdr:rowOff>190500</xdr:rowOff>
                  </to>
                </anchor>
              </controlPr>
            </control>
          </mc:Choice>
        </mc:AlternateContent>
        <mc:AlternateContent xmlns:mc="http://schemas.openxmlformats.org/markup-compatibility/2006">
          <mc:Choice Requires="x14">
            <control shapeId="315397" r:id="rId8" name="Button 5">
              <controlPr defaultSize="0" print="0" autoFill="0" autoPict="0" macro="[0]!Sort_Punten_4">
                <anchor moveWithCells="1" sizeWithCells="1">
                  <from>
                    <xdr:col>31</xdr:col>
                    <xdr:colOff>7620</xdr:colOff>
                    <xdr:row>7</xdr:row>
                    <xdr:rowOff>7620</xdr:rowOff>
                  </from>
                  <to>
                    <xdr:col>32</xdr:col>
                    <xdr:colOff>0</xdr:colOff>
                    <xdr:row>7</xdr:row>
                    <xdr:rowOff>182880</xdr:rowOff>
                  </to>
                </anchor>
              </controlPr>
            </control>
          </mc:Choice>
        </mc:AlternateContent>
        <mc:AlternateContent xmlns:mc="http://schemas.openxmlformats.org/markup-compatibility/2006">
          <mc:Choice Requires="x14">
            <control shapeId="315398" r:id="rId9" name="Button 6">
              <controlPr defaultSize="0" print="0" autoFill="0" autoPict="0" macro="[0]!verbergen">
                <anchor moveWithCells="1" sizeWithCells="1">
                  <from>
                    <xdr:col>65</xdr:col>
                    <xdr:colOff>7620</xdr:colOff>
                    <xdr:row>2</xdr:row>
                    <xdr:rowOff>7620</xdr:rowOff>
                  </from>
                  <to>
                    <xdr:col>66</xdr:col>
                    <xdr:colOff>0</xdr:colOff>
                    <xdr:row>4</xdr:row>
                    <xdr:rowOff>0</xdr:rowOff>
                  </to>
                </anchor>
              </controlPr>
            </control>
          </mc:Choice>
        </mc:AlternateContent>
        <mc:AlternateContent xmlns:mc="http://schemas.openxmlformats.org/markup-compatibility/2006">
          <mc:Choice Requires="x14">
            <control shapeId="315399" r:id="rId10" name="Button 7">
              <controlPr defaultSize="0" print="0" autoFill="0" autoPict="0" macro="[0]!Sort_Pl_Punten_1">
                <anchor moveWithCells="1" sizeWithCells="1">
                  <from>
                    <xdr:col>13</xdr:col>
                    <xdr:colOff>7620</xdr:colOff>
                    <xdr:row>6</xdr:row>
                    <xdr:rowOff>152400</xdr:rowOff>
                  </from>
                  <to>
                    <xdr:col>13</xdr:col>
                    <xdr:colOff>251460</xdr:colOff>
                    <xdr:row>8</xdr:row>
                    <xdr:rowOff>0</xdr:rowOff>
                  </to>
                </anchor>
              </controlPr>
            </control>
          </mc:Choice>
        </mc:AlternateContent>
        <mc:AlternateContent xmlns:mc="http://schemas.openxmlformats.org/markup-compatibility/2006">
          <mc:Choice Requires="x14">
            <control shapeId="315400" r:id="rId11" name="Button 8">
              <controlPr defaultSize="0" print="0" autoFill="0" autoPict="0" macro="[0]!Sort_Pl_Punten_2">
                <anchor moveWithCells="1" sizeWithCells="1">
                  <from>
                    <xdr:col>20</xdr:col>
                    <xdr:colOff>190500</xdr:colOff>
                    <xdr:row>7</xdr:row>
                    <xdr:rowOff>7620</xdr:rowOff>
                  </from>
                  <to>
                    <xdr:col>21</xdr:col>
                    <xdr:colOff>251460</xdr:colOff>
                    <xdr:row>8</xdr:row>
                    <xdr:rowOff>0</xdr:rowOff>
                  </to>
                </anchor>
              </controlPr>
            </control>
          </mc:Choice>
        </mc:AlternateContent>
        <mc:AlternateContent xmlns:mc="http://schemas.openxmlformats.org/markup-compatibility/2006">
          <mc:Choice Requires="x14">
            <control shapeId="315401" r:id="rId12" name="Button 9">
              <controlPr defaultSize="0" print="0" autoFill="0" autoPict="0" macro="[0]!Sort_Pl_Punten_3">
                <anchor moveWithCells="1" sizeWithCells="1">
                  <from>
                    <xdr:col>29</xdr:col>
                    <xdr:colOff>0</xdr:colOff>
                    <xdr:row>7</xdr:row>
                    <xdr:rowOff>30480</xdr:rowOff>
                  </from>
                  <to>
                    <xdr:col>30</xdr:col>
                    <xdr:colOff>0</xdr:colOff>
                    <xdr:row>8</xdr:row>
                    <xdr:rowOff>0</xdr:rowOff>
                  </to>
                </anchor>
              </controlPr>
            </control>
          </mc:Choice>
        </mc:AlternateContent>
        <mc:AlternateContent xmlns:mc="http://schemas.openxmlformats.org/markup-compatibility/2006">
          <mc:Choice Requires="x14">
            <control shapeId="315402" r:id="rId13" name="Button 10">
              <controlPr defaultSize="0" print="0" autoFill="0" autoPict="0" macro="[0]!Sort_Beste_Punten">
                <anchor moveWithCells="1" sizeWithCells="1">
                  <from>
                    <xdr:col>57</xdr:col>
                    <xdr:colOff>0</xdr:colOff>
                    <xdr:row>7</xdr:row>
                    <xdr:rowOff>22860</xdr:rowOff>
                  </from>
                  <to>
                    <xdr:col>60</xdr:col>
                    <xdr:colOff>388620</xdr:colOff>
                    <xdr:row>7</xdr:row>
                    <xdr:rowOff>312420</xdr:rowOff>
                  </to>
                </anchor>
              </controlPr>
            </control>
          </mc:Choice>
        </mc:AlternateContent>
        <mc:AlternateContent xmlns:mc="http://schemas.openxmlformats.org/markup-compatibility/2006">
          <mc:Choice Requires="x14">
            <control shapeId="315403" r:id="rId14" name="Button 11">
              <controlPr defaultSize="0" print="0" autoFill="0" autoPict="0" macro="[0]!Sort_Totaal_Punten">
                <anchor moveWithCells="1" sizeWithCells="1">
                  <from>
                    <xdr:col>61</xdr:col>
                    <xdr:colOff>7620</xdr:colOff>
                    <xdr:row>7</xdr:row>
                    <xdr:rowOff>30480</xdr:rowOff>
                  </from>
                  <to>
                    <xdr:col>61</xdr:col>
                    <xdr:colOff>381000</xdr:colOff>
                    <xdr:row>8</xdr:row>
                    <xdr:rowOff>0</xdr:rowOff>
                  </to>
                </anchor>
              </controlPr>
            </control>
          </mc:Choice>
        </mc:AlternateContent>
        <mc:AlternateContent xmlns:mc="http://schemas.openxmlformats.org/markup-compatibility/2006">
          <mc:Choice Requires="x14">
            <control shapeId="315404" r:id="rId15" name="Button 12">
              <controlPr defaultSize="0" print="0" autoFill="0" autoPict="0" macro="[0]!Sort_Plaatsing">
                <anchor moveWithCells="1" sizeWithCells="1">
                  <from>
                    <xdr:col>0</xdr:col>
                    <xdr:colOff>0</xdr:colOff>
                    <xdr:row>7</xdr:row>
                    <xdr:rowOff>30480</xdr:rowOff>
                  </from>
                  <to>
                    <xdr:col>1</xdr:col>
                    <xdr:colOff>7620</xdr:colOff>
                    <xdr:row>8</xdr:row>
                    <xdr:rowOff>0</xdr:rowOff>
                  </to>
                </anchor>
              </controlPr>
            </control>
          </mc:Choice>
        </mc:AlternateContent>
        <mc:AlternateContent xmlns:mc="http://schemas.openxmlformats.org/markup-compatibility/2006">
          <mc:Choice Requires="x14">
            <control shapeId="315405" r:id="rId16" name="Button 13">
              <controlPr defaultSize="0" print="0" autoFill="0" autoPict="0" macro="[0]!Sort_Punten_5">
                <anchor moveWithCells="1" sizeWithCells="1">
                  <from>
                    <xdr:col>39</xdr:col>
                    <xdr:colOff>7620</xdr:colOff>
                    <xdr:row>7</xdr:row>
                    <xdr:rowOff>7620</xdr:rowOff>
                  </from>
                  <to>
                    <xdr:col>40</xdr:col>
                    <xdr:colOff>0</xdr:colOff>
                    <xdr:row>7</xdr:row>
                    <xdr:rowOff>182880</xdr:rowOff>
                  </to>
                </anchor>
              </controlPr>
            </control>
          </mc:Choice>
        </mc:AlternateContent>
        <mc:AlternateContent xmlns:mc="http://schemas.openxmlformats.org/markup-compatibility/2006">
          <mc:Choice Requires="x14">
            <control shapeId="315406" r:id="rId17" name="Button 14">
              <controlPr defaultSize="0" print="0" autoFill="0" autoPict="0" macro="[0]!Sort_Punten_6">
                <anchor moveWithCells="1" sizeWithCells="1">
                  <from>
                    <xdr:col>47</xdr:col>
                    <xdr:colOff>7620</xdr:colOff>
                    <xdr:row>7</xdr:row>
                    <xdr:rowOff>7620</xdr:rowOff>
                  </from>
                  <to>
                    <xdr:col>48</xdr:col>
                    <xdr:colOff>0</xdr:colOff>
                    <xdr:row>7</xdr:row>
                    <xdr:rowOff>182880</xdr:rowOff>
                  </to>
                </anchor>
              </controlPr>
            </control>
          </mc:Choice>
        </mc:AlternateContent>
        <mc:AlternateContent xmlns:mc="http://schemas.openxmlformats.org/markup-compatibility/2006">
          <mc:Choice Requires="x14">
            <control shapeId="315407" r:id="rId18" name="Button 15">
              <controlPr defaultSize="0" print="0" autoFill="0" autoPict="0" macro="[0]!Verberg_Ex_Aequo_1">
                <anchor moveWithCells="1" sizeWithCells="1">
                  <from>
                    <xdr:col>10</xdr:col>
                    <xdr:colOff>22860</xdr:colOff>
                    <xdr:row>7</xdr:row>
                    <xdr:rowOff>7620</xdr:rowOff>
                  </from>
                  <to>
                    <xdr:col>11</xdr:col>
                    <xdr:colOff>190500</xdr:colOff>
                    <xdr:row>8</xdr:row>
                    <xdr:rowOff>0</xdr:rowOff>
                  </to>
                </anchor>
              </controlPr>
            </control>
          </mc:Choice>
        </mc:AlternateContent>
        <mc:AlternateContent xmlns:mc="http://schemas.openxmlformats.org/markup-compatibility/2006">
          <mc:Choice Requires="x14">
            <control shapeId="315408" r:id="rId19" name="Button 16">
              <controlPr defaultSize="0" print="0" autoFill="0" autoPict="0" macro="[0]!Kopieren">
                <anchor moveWithCells="1" sizeWithCells="1">
                  <from>
                    <xdr:col>2</xdr:col>
                    <xdr:colOff>655320</xdr:colOff>
                    <xdr:row>5</xdr:row>
                    <xdr:rowOff>0</xdr:rowOff>
                  </from>
                  <to>
                    <xdr:col>5</xdr:col>
                    <xdr:colOff>0</xdr:colOff>
                    <xdr:row>6</xdr:row>
                    <xdr:rowOff>152400</xdr:rowOff>
                  </to>
                </anchor>
              </controlPr>
            </control>
          </mc:Choice>
        </mc:AlternateContent>
        <mc:AlternateContent xmlns:mc="http://schemas.openxmlformats.org/markup-compatibility/2006">
          <mc:Choice Requires="x14">
            <control shapeId="315409" r:id="rId20" name="Button 17">
              <controlPr defaultSize="0" print="0" autoFill="0" autoPict="0" macro="[0]!Sort_Naam">
                <anchor moveWithCells="1" sizeWithCells="1">
                  <from>
                    <xdr:col>2</xdr:col>
                    <xdr:colOff>0</xdr:colOff>
                    <xdr:row>7</xdr:row>
                    <xdr:rowOff>7620</xdr:rowOff>
                  </from>
                  <to>
                    <xdr:col>3</xdr:col>
                    <xdr:colOff>0</xdr:colOff>
                    <xdr:row>7</xdr:row>
                    <xdr:rowOff>190500</xdr:rowOff>
                  </to>
                </anchor>
              </controlPr>
            </control>
          </mc:Choice>
        </mc:AlternateContent>
        <mc:AlternateContent xmlns:mc="http://schemas.openxmlformats.org/markup-compatibility/2006">
          <mc:Choice Requires="x14">
            <control shapeId="315410" r:id="rId21" name="Button 18">
              <controlPr defaultSize="0" print="0" autoFill="0" autoPict="0" macro="[0]!Verberg_Ex_Aequo_2">
                <anchor moveWithCells="1" sizeWithCells="1">
                  <from>
                    <xdr:col>18</xdr:col>
                    <xdr:colOff>22860</xdr:colOff>
                    <xdr:row>7</xdr:row>
                    <xdr:rowOff>7620</xdr:rowOff>
                  </from>
                  <to>
                    <xdr:col>19</xdr:col>
                    <xdr:colOff>190500</xdr:colOff>
                    <xdr:row>8</xdr:row>
                    <xdr:rowOff>0</xdr:rowOff>
                  </to>
                </anchor>
              </controlPr>
            </control>
          </mc:Choice>
        </mc:AlternateContent>
        <mc:AlternateContent xmlns:mc="http://schemas.openxmlformats.org/markup-compatibility/2006">
          <mc:Choice Requires="x14">
            <control shapeId="315411" r:id="rId22" name="Button 19">
              <controlPr defaultSize="0" print="0" autoFill="0" autoPict="0" macro="[0]!Verberg_Ex_Aequo_3">
                <anchor moveWithCells="1" sizeWithCells="1">
                  <from>
                    <xdr:col>26</xdr:col>
                    <xdr:colOff>22860</xdr:colOff>
                    <xdr:row>7</xdr:row>
                    <xdr:rowOff>7620</xdr:rowOff>
                  </from>
                  <to>
                    <xdr:col>27</xdr:col>
                    <xdr:colOff>190500</xdr:colOff>
                    <xdr:row>8</xdr:row>
                    <xdr:rowOff>0</xdr:rowOff>
                  </to>
                </anchor>
              </controlPr>
            </control>
          </mc:Choice>
        </mc:AlternateContent>
        <mc:AlternateContent xmlns:mc="http://schemas.openxmlformats.org/markup-compatibility/2006">
          <mc:Choice Requires="x14">
            <control shapeId="315412" r:id="rId23" name="Button 20">
              <controlPr defaultSize="0" print="0" autoFill="0" autoPict="0" macro="[0]!Verberg_Ex_Aequo_4">
                <anchor moveWithCells="1" sizeWithCells="1">
                  <from>
                    <xdr:col>30</xdr:col>
                    <xdr:colOff>0</xdr:colOff>
                    <xdr:row>7</xdr:row>
                    <xdr:rowOff>7620</xdr:rowOff>
                  </from>
                  <to>
                    <xdr:col>35</xdr:col>
                    <xdr:colOff>190500</xdr:colOff>
                    <xdr:row>8</xdr:row>
                    <xdr:rowOff>0</xdr:rowOff>
                  </to>
                </anchor>
              </controlPr>
            </control>
          </mc:Choice>
        </mc:AlternateContent>
        <mc:AlternateContent xmlns:mc="http://schemas.openxmlformats.org/markup-compatibility/2006">
          <mc:Choice Requires="x14">
            <control shapeId="315413" r:id="rId24" name="Button 21">
              <controlPr defaultSize="0" print="0" autoFill="0" autoPict="0" macro="[0]!Verberg_Ex_Aequo_5">
                <anchor moveWithCells="1" sizeWithCells="1">
                  <from>
                    <xdr:col>38</xdr:col>
                    <xdr:colOff>0</xdr:colOff>
                    <xdr:row>7</xdr:row>
                    <xdr:rowOff>7620</xdr:rowOff>
                  </from>
                  <to>
                    <xdr:col>43</xdr:col>
                    <xdr:colOff>190500</xdr:colOff>
                    <xdr:row>8</xdr:row>
                    <xdr:rowOff>0</xdr:rowOff>
                  </to>
                </anchor>
              </controlPr>
            </control>
          </mc:Choice>
        </mc:AlternateContent>
        <mc:AlternateContent xmlns:mc="http://schemas.openxmlformats.org/markup-compatibility/2006">
          <mc:Choice Requires="x14">
            <control shapeId="315414" r:id="rId25" name="Button 22">
              <controlPr defaultSize="0" print="0" autoFill="0" autoPict="0" macro="[0]!Verberg_Ex_Aequo_6">
                <anchor moveWithCells="1" sizeWithCells="1">
                  <from>
                    <xdr:col>46</xdr:col>
                    <xdr:colOff>0</xdr:colOff>
                    <xdr:row>7</xdr:row>
                    <xdr:rowOff>7620</xdr:rowOff>
                  </from>
                  <to>
                    <xdr:col>51</xdr:col>
                    <xdr:colOff>190500</xdr:colOff>
                    <xdr:row>8</xdr:row>
                    <xdr:rowOff>0</xdr:rowOff>
                  </to>
                </anchor>
              </controlPr>
            </control>
          </mc:Choice>
        </mc:AlternateContent>
        <mc:AlternateContent xmlns:mc="http://schemas.openxmlformats.org/markup-compatibility/2006">
          <mc:Choice Requires="x14">
            <control shapeId="315415" r:id="rId26" name="Button 23">
              <controlPr defaultSize="0" print="0" autoFill="0" autoPict="0" macro="[0]!Sort_Pl_Punten_4">
                <anchor moveWithCells="1" sizeWithCells="1">
                  <from>
                    <xdr:col>30</xdr:col>
                    <xdr:colOff>0</xdr:colOff>
                    <xdr:row>7</xdr:row>
                    <xdr:rowOff>30480</xdr:rowOff>
                  </from>
                  <to>
                    <xdr:col>38</xdr:col>
                    <xdr:colOff>0</xdr:colOff>
                    <xdr:row>8</xdr:row>
                    <xdr:rowOff>0</xdr:rowOff>
                  </to>
                </anchor>
              </controlPr>
            </control>
          </mc:Choice>
        </mc:AlternateContent>
        <mc:AlternateContent xmlns:mc="http://schemas.openxmlformats.org/markup-compatibility/2006">
          <mc:Choice Requires="x14">
            <control shapeId="315416" r:id="rId27" name="Button 24">
              <controlPr defaultSize="0" print="0" autoFill="0" autoPict="0" macro="[0]!Sort_Pl_Punten_5">
                <anchor moveWithCells="1" sizeWithCells="1">
                  <from>
                    <xdr:col>38</xdr:col>
                    <xdr:colOff>0</xdr:colOff>
                    <xdr:row>7</xdr:row>
                    <xdr:rowOff>30480</xdr:rowOff>
                  </from>
                  <to>
                    <xdr:col>46</xdr:col>
                    <xdr:colOff>0</xdr:colOff>
                    <xdr:row>8</xdr:row>
                    <xdr:rowOff>0</xdr:rowOff>
                  </to>
                </anchor>
              </controlPr>
            </control>
          </mc:Choice>
        </mc:AlternateContent>
        <mc:AlternateContent xmlns:mc="http://schemas.openxmlformats.org/markup-compatibility/2006">
          <mc:Choice Requires="x14">
            <control shapeId="315417" r:id="rId28" name="Button 25">
              <controlPr defaultSize="0" print="0" autoFill="0" autoPict="0" macro="[0]!Sort_Pl_Punten_6">
                <anchor moveWithCells="1" sizeWithCells="1">
                  <from>
                    <xdr:col>46</xdr:col>
                    <xdr:colOff>0</xdr:colOff>
                    <xdr:row>7</xdr:row>
                    <xdr:rowOff>30480</xdr:rowOff>
                  </from>
                  <to>
                    <xdr:col>46</xdr:col>
                    <xdr:colOff>0</xdr:colOff>
                    <xdr:row>8</xdr:row>
                    <xdr:rowOff>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7"/>
  <dimension ref="A1:K29"/>
  <sheetViews>
    <sheetView workbookViewId="0">
      <pane ySplit="4" topLeftCell="A5" activePane="bottomLeft" state="frozen"/>
      <selection activeCell="C5" sqref="C5:E5"/>
      <selection pane="bottomLeft" activeCell="K29" sqref="K29"/>
    </sheetView>
  </sheetViews>
  <sheetFormatPr defaultRowHeight="13.2" x14ac:dyDescent="0.25"/>
  <cols>
    <col min="1" max="1" width="6.88671875" style="1" bestFit="1" customWidth="1"/>
    <col min="2" max="2" width="10" style="1" customWidth="1"/>
    <col min="3" max="3" width="28.109375" style="1" customWidth="1"/>
    <col min="4" max="4" width="26.6640625" style="1" customWidth="1"/>
    <col min="5" max="5" width="7.88671875" style="1" bestFit="1" customWidth="1"/>
    <col min="6" max="6" width="4.109375" style="1" bestFit="1" customWidth="1"/>
    <col min="7" max="7" width="23.33203125" style="1" customWidth="1"/>
    <col min="8" max="8" width="8.5546875" style="1" customWidth="1"/>
    <col min="9" max="9" width="7.88671875" style="15" customWidth="1"/>
    <col min="10" max="10" width="7.5546875" style="1" customWidth="1"/>
    <col min="11" max="11" width="13.44140625" style="1" customWidth="1"/>
  </cols>
  <sheetData>
    <row r="1" spans="1:11" x14ac:dyDescent="0.25">
      <c r="A1" s="89" t="s">
        <v>44</v>
      </c>
      <c r="B1" s="90"/>
      <c r="C1" s="90"/>
      <c r="D1" s="90"/>
      <c r="E1" s="90"/>
      <c r="F1" s="90"/>
      <c r="G1" s="91"/>
      <c r="H1" s="92"/>
      <c r="I1" s="93"/>
      <c r="J1" s="16"/>
      <c r="K1" s="16"/>
    </row>
    <row r="2" spans="1:11" hidden="1" x14ac:dyDescent="0.25">
      <c r="A2"/>
      <c r="B2"/>
      <c r="C2"/>
      <c r="D2"/>
      <c r="E2"/>
      <c r="F2"/>
      <c r="G2" s="1" t="b">
        <v>0</v>
      </c>
      <c r="H2" s="1" t="b">
        <v>0</v>
      </c>
      <c r="I2" s="13"/>
      <c r="J2"/>
      <c r="K2"/>
    </row>
    <row r="3" spans="1:11" ht="25.5" customHeight="1" x14ac:dyDescent="0.25">
      <c r="A3" s="4" t="s">
        <v>9</v>
      </c>
      <c r="B3" s="141" t="str">
        <f>Instellingen!B3</f>
        <v>Zuid- West Veluwe</v>
      </c>
      <c r="C3" s="142"/>
      <c r="D3" s="17"/>
      <c r="E3" s="143" t="s">
        <v>48</v>
      </c>
      <c r="F3" s="143"/>
      <c r="G3" s="10"/>
      <c r="H3" s="144" t="s">
        <v>49</v>
      </c>
      <c r="I3" s="145"/>
      <c r="J3" s="18">
        <v>1</v>
      </c>
      <c r="K3" s="12"/>
    </row>
    <row r="4" spans="1:11" ht="26.4" x14ac:dyDescent="0.25">
      <c r="A4" s="2" t="s">
        <v>21</v>
      </c>
      <c r="B4" s="2" t="s">
        <v>7</v>
      </c>
      <c r="C4" s="2" t="s">
        <v>0</v>
      </c>
      <c r="D4" s="2" t="s">
        <v>1</v>
      </c>
      <c r="E4" s="2" t="s">
        <v>22</v>
      </c>
      <c r="F4" s="2" t="s">
        <v>24</v>
      </c>
      <c r="G4" s="2" t="s">
        <v>25</v>
      </c>
      <c r="H4" s="11" t="s">
        <v>45</v>
      </c>
      <c r="I4" s="14" t="s">
        <v>46</v>
      </c>
      <c r="J4" s="5" t="s">
        <v>47</v>
      </c>
      <c r="K4" s="2" t="s">
        <v>26</v>
      </c>
    </row>
    <row r="7" spans="1:11" x14ac:dyDescent="0.25">
      <c r="C7" s="1" t="s">
        <v>526</v>
      </c>
    </row>
    <row r="8" spans="1:11" x14ac:dyDescent="0.25">
      <c r="A8" s="1">
        <v>1</v>
      </c>
      <c r="B8" s="1" t="s">
        <v>122</v>
      </c>
      <c r="C8" s="1" t="s">
        <v>479</v>
      </c>
      <c r="D8" s="1" t="s">
        <v>123</v>
      </c>
      <c r="E8" s="1" t="s">
        <v>27</v>
      </c>
      <c r="F8" s="1" t="s">
        <v>27</v>
      </c>
      <c r="G8" s="1" t="s">
        <v>124</v>
      </c>
      <c r="H8" s="1">
        <v>2</v>
      </c>
      <c r="I8" s="15">
        <v>134.66999999999999</v>
      </c>
      <c r="J8" s="1">
        <v>101</v>
      </c>
    </row>
    <row r="10" spans="1:11" x14ac:dyDescent="0.25">
      <c r="C10" s="1" t="s">
        <v>527</v>
      </c>
    </row>
    <row r="11" spans="1:11" x14ac:dyDescent="0.25">
      <c r="A11" s="1">
        <v>1</v>
      </c>
      <c r="B11" s="1" t="s">
        <v>183</v>
      </c>
      <c r="C11" s="1" t="s">
        <v>360</v>
      </c>
      <c r="D11" s="1" t="s">
        <v>184</v>
      </c>
      <c r="E11" s="1" t="s">
        <v>28</v>
      </c>
      <c r="F11" s="1" t="s">
        <v>28</v>
      </c>
      <c r="G11" s="1" t="s">
        <v>127</v>
      </c>
      <c r="H11" s="1">
        <v>2</v>
      </c>
      <c r="I11" s="15">
        <v>142</v>
      </c>
      <c r="J11" s="1">
        <v>101</v>
      </c>
    </row>
    <row r="13" spans="1:11" x14ac:dyDescent="0.25">
      <c r="C13" s="1" t="s">
        <v>528</v>
      </c>
    </row>
    <row r="14" spans="1:11" x14ac:dyDescent="0.25">
      <c r="A14" s="1">
        <v>1</v>
      </c>
      <c r="B14" s="1" t="s">
        <v>468</v>
      </c>
      <c r="C14" s="1" t="s">
        <v>399</v>
      </c>
      <c r="D14" s="1" t="s">
        <v>469</v>
      </c>
      <c r="E14" s="1" t="s">
        <v>29</v>
      </c>
      <c r="F14" s="1" t="s">
        <v>29</v>
      </c>
      <c r="G14" s="1" t="s">
        <v>130</v>
      </c>
      <c r="H14" s="1">
        <v>2</v>
      </c>
      <c r="I14" s="15">
        <v>135</v>
      </c>
      <c r="J14" s="1">
        <v>101</v>
      </c>
    </row>
    <row r="16" spans="1:11" x14ac:dyDescent="0.25">
      <c r="C16" s="1" t="s">
        <v>529</v>
      </c>
    </row>
    <row r="17" spans="1:10" x14ac:dyDescent="0.25">
      <c r="A17" s="1">
        <v>1</v>
      </c>
      <c r="B17" s="1" t="s">
        <v>234</v>
      </c>
      <c r="C17" s="1" t="s">
        <v>383</v>
      </c>
      <c r="D17" s="1" t="s">
        <v>235</v>
      </c>
      <c r="E17" s="1" t="s">
        <v>30</v>
      </c>
      <c r="F17" s="1" t="s">
        <v>30</v>
      </c>
      <c r="G17" s="1" t="s">
        <v>175</v>
      </c>
      <c r="H17" s="1">
        <v>2</v>
      </c>
      <c r="I17" s="15">
        <v>146</v>
      </c>
      <c r="J17" s="1">
        <v>4</v>
      </c>
    </row>
    <row r="19" spans="1:10" x14ac:dyDescent="0.25">
      <c r="C19" s="1" t="s">
        <v>530</v>
      </c>
    </row>
    <row r="20" spans="1:10" x14ac:dyDescent="0.25">
      <c r="A20" s="1">
        <v>1</v>
      </c>
      <c r="B20" s="1" t="s">
        <v>260</v>
      </c>
      <c r="C20" s="1" t="s">
        <v>395</v>
      </c>
      <c r="D20" s="1" t="s">
        <v>261</v>
      </c>
      <c r="E20" s="1" t="s">
        <v>31</v>
      </c>
      <c r="F20" s="1" t="s">
        <v>31</v>
      </c>
      <c r="G20" s="1" t="s">
        <v>127</v>
      </c>
      <c r="H20" s="1">
        <v>2</v>
      </c>
      <c r="I20" s="15">
        <v>139</v>
      </c>
      <c r="J20" s="1">
        <v>9</v>
      </c>
    </row>
    <row r="22" spans="1:10" x14ac:dyDescent="0.25">
      <c r="C22" s="1" t="s">
        <v>531</v>
      </c>
    </row>
    <row r="23" spans="1:10" x14ac:dyDescent="0.25">
      <c r="A23" s="1">
        <v>1</v>
      </c>
      <c r="B23" s="1" t="s">
        <v>293</v>
      </c>
      <c r="C23" s="1" t="s">
        <v>408</v>
      </c>
      <c r="D23" s="1" t="s">
        <v>294</v>
      </c>
      <c r="E23" s="1" t="s">
        <v>32</v>
      </c>
      <c r="F23" s="1" t="s">
        <v>32</v>
      </c>
      <c r="G23" s="1" t="s">
        <v>223</v>
      </c>
      <c r="H23" s="1">
        <v>4</v>
      </c>
      <c r="I23" s="15">
        <v>139.41</v>
      </c>
      <c r="J23" s="1">
        <v>10</v>
      </c>
    </row>
    <row r="25" spans="1:10" x14ac:dyDescent="0.25">
      <c r="C25" s="1" t="s">
        <v>532</v>
      </c>
    </row>
    <row r="26" spans="1:10" x14ac:dyDescent="0.25">
      <c r="A26" s="1">
        <v>1</v>
      </c>
      <c r="B26" s="1" t="s">
        <v>307</v>
      </c>
      <c r="C26" s="1" t="s">
        <v>413</v>
      </c>
      <c r="D26" s="1" t="s">
        <v>308</v>
      </c>
      <c r="E26" s="1" t="s">
        <v>33</v>
      </c>
      <c r="F26" s="1" t="s">
        <v>33</v>
      </c>
      <c r="G26" s="1" t="s">
        <v>268</v>
      </c>
      <c r="H26" s="1">
        <v>2</v>
      </c>
      <c r="I26" s="15">
        <v>151.18</v>
      </c>
      <c r="J26" s="1">
        <v>6</v>
      </c>
    </row>
    <row r="28" spans="1:10" x14ac:dyDescent="0.25">
      <c r="C28" s="1" t="s">
        <v>533</v>
      </c>
    </row>
    <row r="29" spans="1:10" x14ac:dyDescent="0.25">
      <c r="A29" s="1">
        <v>1</v>
      </c>
      <c r="B29" s="1" t="s">
        <v>327</v>
      </c>
      <c r="C29" s="1" t="s">
        <v>422</v>
      </c>
      <c r="D29" s="1" t="s">
        <v>328</v>
      </c>
      <c r="E29" s="1" t="s">
        <v>110</v>
      </c>
      <c r="F29" s="1" t="s">
        <v>110</v>
      </c>
      <c r="G29" s="1" t="s">
        <v>175</v>
      </c>
      <c r="H29" s="1">
        <v>2</v>
      </c>
      <c r="I29" s="15">
        <v>155.13999999999999</v>
      </c>
      <c r="J29" s="1">
        <v>101</v>
      </c>
    </row>
  </sheetData>
  <sheetProtection sheet="1" objects="1" scenarios="1"/>
  <mergeCells count="5">
    <mergeCell ref="B3:C3"/>
    <mergeCell ref="E3:F3"/>
    <mergeCell ref="H3:I3"/>
    <mergeCell ref="A1:G1"/>
    <mergeCell ref="H1:I1"/>
  </mergeCells>
  <phoneticPr fontId="0" type="noConversion"/>
  <dataValidations count="1">
    <dataValidation type="whole" operator="lessThan" allowBlank="1" showInputMessage="1" showErrorMessage="1" sqref="J3" xr:uid="{00000000-0002-0000-0D00-000000000000}">
      <formula1>99</formula1>
    </dataValidation>
  </dataValidations>
  <printOptions gridLines="1"/>
  <pageMargins left="0.19685039370078741" right="0.19685039370078741" top="0.98425196850393704" bottom="0.98425196850393704" header="0.51181102362204722" footer="0.51181102362204722"/>
  <pageSetup paperSize="9" scale="95"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537" r:id="rId4" name="Button 1">
              <controlPr defaultSize="0" print="0" autoFill="0" autoPict="0" macro="[0]!Kampioenen">
                <anchor moveWithCells="1" sizeWithCells="1">
                  <from>
                    <xdr:col>3</xdr:col>
                    <xdr:colOff>7620</xdr:colOff>
                    <xdr:row>2</xdr:row>
                    <xdr:rowOff>0</xdr:rowOff>
                  </from>
                  <to>
                    <xdr:col>3</xdr:col>
                    <xdr:colOff>1775460</xdr:colOff>
                    <xdr:row>2</xdr:row>
                    <xdr:rowOff>312420</xdr:rowOff>
                  </to>
                </anchor>
              </controlPr>
            </control>
          </mc:Choice>
        </mc:AlternateContent>
        <mc:AlternateContent xmlns:mc="http://schemas.openxmlformats.org/markup-compatibility/2006">
          <mc:Choice Requires="x14">
            <control shapeId="65538" r:id="rId5" name="Check Box 2">
              <controlPr defaultSize="0" autoFill="0" autoLine="0" autoPict="0">
                <anchor moveWithCells="1">
                  <from>
                    <xdr:col>6</xdr:col>
                    <xdr:colOff>7620</xdr:colOff>
                    <xdr:row>2</xdr:row>
                    <xdr:rowOff>7620</xdr:rowOff>
                  </from>
                  <to>
                    <xdr:col>6</xdr:col>
                    <xdr:colOff>845820</xdr:colOff>
                    <xdr:row>2</xdr:row>
                    <xdr:rowOff>312420</xdr:rowOff>
                  </to>
                </anchor>
              </controlPr>
            </control>
          </mc:Choice>
        </mc:AlternateContent>
        <mc:AlternateContent xmlns:mc="http://schemas.openxmlformats.org/markup-compatibility/2006">
          <mc:Choice Requires="x14">
            <control shapeId="65540" r:id="rId6" name="Check Box 4">
              <controlPr defaultSize="0" autoFill="0" autoLine="0" autoPict="0">
                <anchor moveWithCells="1">
                  <from>
                    <xdr:col>6</xdr:col>
                    <xdr:colOff>845820</xdr:colOff>
                    <xdr:row>2</xdr:row>
                    <xdr:rowOff>7620</xdr:rowOff>
                  </from>
                  <to>
                    <xdr:col>6</xdr:col>
                    <xdr:colOff>1546860</xdr:colOff>
                    <xdr:row>2</xdr:row>
                    <xdr:rowOff>312420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40"/>
  <dimension ref="A1:N8"/>
  <sheetViews>
    <sheetView workbookViewId="0">
      <pane ySplit="8" topLeftCell="A9" activePane="bottomLeft" state="frozen"/>
      <selection activeCell="C5" sqref="C5:E5"/>
      <selection pane="bottomLeft" activeCell="A9" sqref="A9:XFD9"/>
    </sheetView>
  </sheetViews>
  <sheetFormatPr defaultRowHeight="13.2" x14ac:dyDescent="0.25"/>
  <cols>
    <col min="1" max="1" width="5.77734375" style="1" customWidth="1"/>
    <col min="2" max="2" width="10.77734375" style="1" customWidth="1"/>
    <col min="3" max="3" width="27.77734375" style="1" customWidth="1"/>
    <col min="4" max="4" width="25.77734375" style="1" customWidth="1"/>
    <col min="5" max="5" width="28.77734375" style="1" customWidth="1"/>
    <col min="6" max="6" width="3.77734375" style="1" customWidth="1"/>
    <col min="7" max="7" width="5" style="1" bestFit="1" customWidth="1"/>
    <col min="8" max="8" width="4.77734375" style="1" customWidth="1"/>
    <col min="9" max="9" width="21.77734375" style="1" customWidth="1"/>
    <col min="10" max="14" width="4.77734375" style="1" customWidth="1"/>
    <col min="15" max="15" width="4" customWidth="1"/>
  </cols>
  <sheetData>
    <row r="1" spans="1:14" x14ac:dyDescent="0.25">
      <c r="A1" s="89" t="s">
        <v>91</v>
      </c>
      <c r="B1" s="90"/>
      <c r="C1" s="90"/>
      <c r="D1" s="90"/>
      <c r="E1" s="90"/>
      <c r="F1" s="90"/>
      <c r="G1" s="90"/>
      <c r="H1" s="90"/>
      <c r="I1" s="90"/>
      <c r="J1" s="90"/>
      <c r="K1" s="90"/>
      <c r="L1" s="90"/>
      <c r="M1" s="37"/>
      <c r="N1" s="41"/>
    </row>
    <row r="2" spans="1:14" ht="12.75" hidden="1" customHeight="1" x14ac:dyDescent="0.25">
      <c r="A2" s="46"/>
      <c r="B2" s="47"/>
      <c r="C2" s="47">
        <v>48</v>
      </c>
      <c r="D2" s="7">
        <f>FLOOR((C2+3)/4,1)</f>
        <v>12</v>
      </c>
      <c r="E2" s="47"/>
      <c r="F2" s="47"/>
      <c r="G2" s="47"/>
      <c r="H2" s="47">
        <v>192</v>
      </c>
      <c r="I2" s="1">
        <v>190</v>
      </c>
      <c r="J2" s="1">
        <f>H2+I2</f>
        <v>382</v>
      </c>
      <c r="N2" s="42"/>
    </row>
    <row r="3" spans="1:14" x14ac:dyDescent="0.25">
      <c r="A3" s="35" t="s">
        <v>9</v>
      </c>
      <c r="B3" s="36"/>
      <c r="C3" s="94" t="str">
        <f>Instellingen!B3</f>
        <v>Zuid- West Veluwe</v>
      </c>
      <c r="D3" s="96"/>
      <c r="E3" s="92" t="s">
        <v>88</v>
      </c>
      <c r="F3" s="97"/>
      <c r="G3" s="93"/>
      <c r="H3" s="98">
        <v>2</v>
      </c>
      <c r="I3" s="99"/>
      <c r="J3" s="99"/>
      <c r="K3" s="99"/>
      <c r="L3" s="99"/>
      <c r="M3" s="99"/>
      <c r="N3" s="100"/>
    </row>
    <row r="4" spans="1:14" hidden="1" x14ac:dyDescent="0.25">
      <c r="A4" s="33"/>
      <c r="B4" s="34"/>
      <c r="C4" s="38"/>
      <c r="D4" s="39"/>
      <c r="E4" s="39"/>
      <c r="F4" s="40"/>
      <c r="G4" s="49"/>
      <c r="H4" s="50"/>
      <c r="I4" s="50"/>
      <c r="J4" s="50"/>
      <c r="K4" s="50"/>
      <c r="L4" s="50"/>
      <c r="M4" s="55"/>
      <c r="N4" s="48"/>
    </row>
    <row r="5" spans="1:14" hidden="1" x14ac:dyDescent="0.25">
      <c r="A5" s="51"/>
      <c r="B5" s="52"/>
      <c r="C5" s="43"/>
      <c r="D5" s="44"/>
      <c r="E5" s="44"/>
      <c r="F5" s="45"/>
      <c r="G5" s="51"/>
      <c r="H5" s="53"/>
      <c r="I5" s="53"/>
      <c r="J5" s="53"/>
      <c r="K5" s="53"/>
      <c r="L5" s="53"/>
      <c r="M5" s="55"/>
      <c r="N5" s="48"/>
    </row>
    <row r="6" spans="1:14" ht="12.75" customHeight="1" x14ac:dyDescent="0.25">
      <c r="A6" s="146" t="s">
        <v>337</v>
      </c>
      <c r="B6" s="147"/>
      <c r="C6" s="147"/>
      <c r="D6" s="147"/>
      <c r="E6" s="147"/>
      <c r="F6" s="147"/>
      <c r="G6" s="147"/>
      <c r="H6" s="147"/>
      <c r="I6" s="147"/>
      <c r="J6" s="147"/>
      <c r="K6" s="147"/>
      <c r="L6" s="147"/>
      <c r="M6" s="147"/>
      <c r="N6" s="148"/>
    </row>
    <row r="7" spans="1:14" ht="12.75" customHeight="1" x14ac:dyDescent="0.25">
      <c r="A7" s="149"/>
      <c r="B7" s="150"/>
      <c r="C7" s="150"/>
      <c r="D7" s="150"/>
      <c r="E7" s="150"/>
      <c r="F7" s="150"/>
      <c r="G7" s="150"/>
      <c r="H7" s="150"/>
      <c r="I7" s="150"/>
      <c r="J7" s="150"/>
      <c r="K7" s="150"/>
      <c r="L7" s="150"/>
      <c r="M7" s="150"/>
      <c r="N7" s="151"/>
    </row>
    <row r="8" spans="1:14" ht="25.5" customHeight="1" x14ac:dyDescent="0.25">
      <c r="A8" s="2" t="s">
        <v>19</v>
      </c>
      <c r="B8" s="2" t="s">
        <v>7</v>
      </c>
      <c r="C8" s="2" t="s">
        <v>0</v>
      </c>
      <c r="D8" s="2" t="s">
        <v>1</v>
      </c>
      <c r="E8" s="2" t="s">
        <v>90</v>
      </c>
      <c r="F8" s="2" t="s">
        <v>2</v>
      </c>
      <c r="G8" s="2" t="s">
        <v>3</v>
      </c>
      <c r="H8" s="5" t="s">
        <v>38</v>
      </c>
      <c r="I8" s="5" t="s">
        <v>36</v>
      </c>
      <c r="J8" s="5" t="s">
        <v>37</v>
      </c>
      <c r="K8" s="5" t="s">
        <v>73</v>
      </c>
      <c r="L8" s="5" t="s">
        <v>74</v>
      </c>
      <c r="M8" s="2" t="s">
        <v>89</v>
      </c>
      <c r="N8" s="54" t="s">
        <v>6</v>
      </c>
    </row>
  </sheetData>
  <mergeCells count="5">
    <mergeCell ref="A1:L1"/>
    <mergeCell ref="A6:N7"/>
    <mergeCell ref="H3:N3"/>
    <mergeCell ref="C3:D3"/>
    <mergeCell ref="E3:G3"/>
  </mergeCells>
  <phoneticPr fontId="0" type="noConversion"/>
  <dataValidations count="3">
    <dataValidation operator="lessThan" allowBlank="1" showInputMessage="1" showErrorMessage="1" error="De waarde is maximaal 500" sqref="H8:I8" xr:uid="{00000000-0002-0000-0E00-000001000000}"/>
    <dataValidation type="whole" allowBlank="1" showInputMessage="1" showErrorMessage="1" error="Het minimum is 1 en het maximum is 6" prompt="Hier wordt bedoeld van welke wedstrijd of proef de winnaars moeten worden opgebouwd voor onder andere de prijsuitreiking." sqref="H3:N3" xr:uid="{00000000-0002-0000-0E00-000002000000}">
      <formula1>1</formula1>
      <formula2>6</formula2>
    </dataValidation>
    <dataValidation type="whole" operator="lessThan" allowBlank="1" showInputMessage="1" showErrorMessage="1" error="De waarde is maximaal 500" sqref="H9:I57288" xr:uid="{00000000-0002-0000-0E00-000000000000}">
      <formula1>500</formula1>
    </dataValidation>
  </dataValidations>
  <printOptions gridLines="1"/>
  <pageMargins left="0.19685039370078741" right="0" top="0.98425196850393704" bottom="0.98425196850393704" header="0.51181102362204722" footer="0.51181102362204722"/>
  <pageSetup paperSize="9" scale="9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30049" r:id="rId4" name="Button 1">
              <controlPr defaultSize="0" print="0" autoFill="0" autoPict="0" macro="[0]!Winnaars">
                <anchor moveWithCells="1" sizeWithCells="1">
                  <from>
                    <xdr:col>0</xdr:col>
                    <xdr:colOff>22860</xdr:colOff>
                    <xdr:row>5</xdr:row>
                    <xdr:rowOff>0</xdr:rowOff>
                  </from>
                  <to>
                    <xdr:col>2</xdr:col>
                    <xdr:colOff>1112520</xdr:colOff>
                    <xdr:row>6</xdr:row>
                    <xdr:rowOff>121920</xdr:rowOff>
                  </to>
                </anchor>
              </controlPr>
            </control>
          </mc:Choice>
        </mc:AlternateContent>
        <mc:AlternateContent xmlns:mc="http://schemas.openxmlformats.org/markup-compatibility/2006">
          <mc:Choice Requires="x14">
            <control shapeId="130061" r:id="rId5" name="Button 13">
              <controlPr defaultSize="0" print="0" autoFill="0" autoPict="0" macro="[0]!Sort_Plaatsing">
                <anchor moveWithCells="1" sizeWithCells="1">
                  <from>
                    <xdr:col>0</xdr:col>
                    <xdr:colOff>0</xdr:colOff>
                    <xdr:row>7</xdr:row>
                    <xdr:rowOff>30480</xdr:rowOff>
                  </from>
                  <to>
                    <xdr:col>2</xdr:col>
                    <xdr:colOff>0</xdr:colOff>
                    <xdr:row>8</xdr:row>
                    <xdr:rowOff>0</xdr:rowOff>
                  </to>
                </anchor>
              </controlPr>
            </control>
          </mc:Choice>
        </mc:AlternateContent>
        <mc:AlternateContent xmlns:mc="http://schemas.openxmlformats.org/markup-compatibility/2006">
          <mc:Choice Requires="x14">
            <control shapeId="130073" r:id="rId6" name="Button 25">
              <controlPr defaultSize="0" print="0" autoFill="0" autoPict="0" macro="[0]!Importeren_Gegevens">
                <anchor moveWithCells="1" sizeWithCells="1">
                  <from>
                    <xdr:col>3</xdr:col>
                    <xdr:colOff>807720</xdr:colOff>
                    <xdr:row>5</xdr:row>
                    <xdr:rowOff>22860</xdr:rowOff>
                  </from>
                  <to>
                    <xdr:col>6</xdr:col>
                    <xdr:colOff>213360</xdr:colOff>
                    <xdr:row>6</xdr:row>
                    <xdr:rowOff>144780</xdr:rowOff>
                  </to>
                </anchor>
              </controlPr>
            </control>
          </mc:Choice>
        </mc:AlternateContent>
        <mc:AlternateContent xmlns:mc="http://schemas.openxmlformats.org/markup-compatibility/2006">
          <mc:Choice Requires="x14">
            <control shapeId="130074" r:id="rId7" name="Button 26">
              <controlPr defaultSize="0" print="0" autoFill="0" autoPict="0" macro="[0]!Import_Verwerken">
                <anchor moveWithCells="1" sizeWithCells="1">
                  <from>
                    <xdr:col>6</xdr:col>
                    <xdr:colOff>236220</xdr:colOff>
                    <xdr:row>5</xdr:row>
                    <xdr:rowOff>7620</xdr:rowOff>
                  </from>
                  <to>
                    <xdr:col>10</xdr:col>
                    <xdr:colOff>83820</xdr:colOff>
                    <xdr:row>6</xdr:row>
                    <xdr:rowOff>137160</xdr:rowOff>
                  </to>
                </anchor>
              </controlPr>
            </control>
          </mc:Choice>
        </mc:AlternateContent>
        <mc:AlternateContent xmlns:mc="http://schemas.openxmlformats.org/markup-compatibility/2006">
          <mc:Choice Requires="x14">
            <control shapeId="130075" r:id="rId8" name="Button 27">
              <controlPr defaultSize="0" print="0" autoFill="0" autoPict="0" macro="[0]!Dubbele_Combinaties">
                <anchor moveWithCells="1" sizeWithCells="1">
                  <from>
                    <xdr:col>2</xdr:col>
                    <xdr:colOff>1143000</xdr:colOff>
                    <xdr:row>5</xdr:row>
                    <xdr:rowOff>7620</xdr:rowOff>
                  </from>
                  <to>
                    <xdr:col>3</xdr:col>
                    <xdr:colOff>769620</xdr:colOff>
                    <xdr:row>6</xdr:row>
                    <xdr:rowOff>137160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Blad8">
    <pageSetUpPr fitToPage="1"/>
  </sheetPr>
  <dimension ref="A1:C41"/>
  <sheetViews>
    <sheetView zoomScale="90" workbookViewId="0">
      <pane ySplit="2" topLeftCell="A3" activePane="bottomLeft" state="frozen"/>
      <selection activeCell="C5" sqref="C5:E5"/>
      <selection pane="bottomLeft" activeCell="B7" sqref="B7"/>
    </sheetView>
  </sheetViews>
  <sheetFormatPr defaultRowHeight="13.2" x14ac:dyDescent="0.25"/>
  <cols>
    <col min="1" max="1" width="39.109375" bestFit="1" customWidth="1"/>
    <col min="2" max="2" width="37.109375" style="1" customWidth="1"/>
    <col min="3" max="3" width="46.5546875" bestFit="1" customWidth="1"/>
  </cols>
  <sheetData>
    <row r="1" spans="1:3" x14ac:dyDescent="0.25">
      <c r="A1" s="24"/>
      <c r="B1" s="20" t="s">
        <v>65</v>
      </c>
      <c r="C1" s="20" t="s">
        <v>26</v>
      </c>
    </row>
    <row r="2" spans="1:3" x14ac:dyDescent="0.25">
      <c r="A2" s="21" t="s">
        <v>54</v>
      </c>
      <c r="B2" s="2"/>
      <c r="C2" s="2"/>
    </row>
    <row r="3" spans="1:3" x14ac:dyDescent="0.25">
      <c r="A3" s="25" t="s">
        <v>68</v>
      </c>
      <c r="B3" s="86" t="s">
        <v>115</v>
      </c>
      <c r="C3" s="22"/>
    </row>
    <row r="4" spans="1:3" x14ac:dyDescent="0.25">
      <c r="A4" s="22" t="s">
        <v>55</v>
      </c>
      <c r="B4" s="23">
        <v>1</v>
      </c>
      <c r="C4" s="22" t="s">
        <v>53</v>
      </c>
    </row>
    <row r="5" spans="1:3" x14ac:dyDescent="0.25">
      <c r="A5" s="22" t="s">
        <v>12</v>
      </c>
      <c r="B5" s="23">
        <v>99</v>
      </c>
      <c r="C5" s="22"/>
    </row>
    <row r="6" spans="1:3" x14ac:dyDescent="0.25">
      <c r="A6" s="22" t="s">
        <v>56</v>
      </c>
      <c r="B6" s="23">
        <v>3</v>
      </c>
      <c r="C6" s="22"/>
    </row>
    <row r="7" spans="1:3" x14ac:dyDescent="0.25">
      <c r="A7" s="22" t="s">
        <v>72</v>
      </c>
      <c r="B7" s="23">
        <v>1</v>
      </c>
      <c r="C7" s="22"/>
    </row>
    <row r="8" spans="1:3" x14ac:dyDescent="0.25">
      <c r="A8" s="22" t="s">
        <v>42</v>
      </c>
      <c r="B8" s="23">
        <v>1</v>
      </c>
      <c r="C8" s="22"/>
    </row>
    <row r="9" spans="1:3" x14ac:dyDescent="0.25">
      <c r="A9" s="22" t="s">
        <v>75</v>
      </c>
      <c r="B9" s="23">
        <v>1</v>
      </c>
      <c r="C9" s="22" t="s">
        <v>76</v>
      </c>
    </row>
    <row r="10" spans="1:3" x14ac:dyDescent="0.25">
      <c r="A10" s="77" t="s">
        <v>92</v>
      </c>
      <c r="B10" s="23">
        <v>90</v>
      </c>
      <c r="C10" s="22" t="s">
        <v>93</v>
      </c>
    </row>
    <row r="11" spans="1:3" x14ac:dyDescent="0.25">
      <c r="A11" s="77" t="s">
        <v>112</v>
      </c>
      <c r="B11" s="23" t="s">
        <v>113</v>
      </c>
      <c r="C11" s="22"/>
    </row>
    <row r="12" spans="1:3" hidden="1" x14ac:dyDescent="0.25">
      <c r="A12" s="22"/>
      <c r="B12" s="23"/>
      <c r="C12" s="22"/>
    </row>
    <row r="13" spans="1:3" x14ac:dyDescent="0.25">
      <c r="A13" s="22" t="s">
        <v>98</v>
      </c>
      <c r="B13" s="23"/>
      <c r="C13" s="19" t="s">
        <v>99</v>
      </c>
    </row>
    <row r="14" spans="1:3" hidden="1" x14ac:dyDescent="0.25">
      <c r="A14" s="22" t="s">
        <v>106</v>
      </c>
      <c r="B14" s="23" t="s">
        <v>108</v>
      </c>
      <c r="C14" s="22"/>
    </row>
    <row r="15" spans="1:3" hidden="1" x14ac:dyDescent="0.25">
      <c r="A15" s="22" t="s">
        <v>104</v>
      </c>
      <c r="B15" s="23" t="s">
        <v>108</v>
      </c>
      <c r="C15" s="22"/>
    </row>
    <row r="16" spans="1:3" hidden="1" x14ac:dyDescent="0.25">
      <c r="A16" s="22"/>
      <c r="B16" s="22"/>
      <c r="C16" s="22"/>
    </row>
    <row r="17" spans="1:3" x14ac:dyDescent="0.25">
      <c r="A17" s="22" t="s">
        <v>107</v>
      </c>
      <c r="B17" s="23" t="s">
        <v>108</v>
      </c>
      <c r="C17" s="22"/>
    </row>
    <row r="18" spans="1:3" x14ac:dyDescent="0.25">
      <c r="A18" s="22" t="s">
        <v>105</v>
      </c>
      <c r="B18" s="23" t="s">
        <v>108</v>
      </c>
      <c r="C18" s="22"/>
    </row>
    <row r="19" spans="1:3" x14ac:dyDescent="0.25">
      <c r="B19"/>
    </row>
    <row r="20" spans="1:3" hidden="1" x14ac:dyDescent="0.25">
      <c r="B20"/>
    </row>
    <row r="21" spans="1:3" hidden="1" x14ac:dyDescent="0.25">
      <c r="B21"/>
    </row>
    <row r="22" spans="1:3" hidden="1" x14ac:dyDescent="0.25">
      <c r="B22"/>
    </row>
    <row r="23" spans="1:3" ht="39.6" x14ac:dyDescent="0.25">
      <c r="A23" s="20" t="s">
        <v>94</v>
      </c>
      <c r="B23" s="2"/>
      <c r="C23" s="5" t="s">
        <v>63</v>
      </c>
    </row>
    <row r="24" spans="1:3" hidden="1" x14ac:dyDescent="0.25">
      <c r="A24" s="22" t="s">
        <v>57</v>
      </c>
      <c r="B24" s="22">
        <v>1</v>
      </c>
      <c r="C24" s="22" t="s">
        <v>64</v>
      </c>
    </row>
    <row r="25" spans="1:3" x14ac:dyDescent="0.25">
      <c r="A25" s="22" t="s">
        <v>77</v>
      </c>
      <c r="B25" s="23"/>
      <c r="C25" s="22"/>
    </row>
    <row r="26" spans="1:3" x14ac:dyDescent="0.25">
      <c r="A26" s="22" t="s">
        <v>78</v>
      </c>
      <c r="B26" s="23"/>
      <c r="C26" s="22"/>
    </row>
    <row r="27" spans="1:3" x14ac:dyDescent="0.25">
      <c r="A27" s="22" t="s">
        <v>58</v>
      </c>
      <c r="B27" s="23"/>
      <c r="C27" s="22"/>
    </row>
    <row r="28" spans="1:3" x14ac:dyDescent="0.25">
      <c r="A28" s="22" t="s">
        <v>59</v>
      </c>
      <c r="B28" s="23">
        <v>2</v>
      </c>
      <c r="C28" s="22"/>
    </row>
    <row r="29" spans="1:3" x14ac:dyDescent="0.25">
      <c r="A29" s="22" t="s">
        <v>60</v>
      </c>
      <c r="B29" s="23"/>
      <c r="C29" s="22"/>
    </row>
    <row r="30" spans="1:3" x14ac:dyDescent="0.25">
      <c r="A30" s="22" t="s">
        <v>61</v>
      </c>
      <c r="B30" s="23"/>
      <c r="C30" s="22"/>
    </row>
    <row r="31" spans="1:3" x14ac:dyDescent="0.25">
      <c r="A31" s="22" t="s">
        <v>62</v>
      </c>
      <c r="B31" s="23"/>
      <c r="C31" s="22"/>
    </row>
    <row r="32" spans="1:3" x14ac:dyDescent="0.25">
      <c r="A32" s="22" t="s">
        <v>66</v>
      </c>
      <c r="B32" s="23"/>
      <c r="C32" s="22"/>
    </row>
    <row r="33" spans="1:3" x14ac:dyDescent="0.25">
      <c r="A33" s="22" t="s">
        <v>67</v>
      </c>
      <c r="B33" s="23"/>
      <c r="C33" s="22"/>
    </row>
    <row r="34" spans="1:3" x14ac:dyDescent="0.25">
      <c r="B34"/>
    </row>
    <row r="35" spans="1:3" x14ac:dyDescent="0.25">
      <c r="A35" s="20" t="s">
        <v>79</v>
      </c>
      <c r="B35" s="20" t="s">
        <v>80</v>
      </c>
      <c r="C35" s="20" t="s">
        <v>81</v>
      </c>
    </row>
    <row r="36" spans="1:3" x14ac:dyDescent="0.25">
      <c r="A36" s="22" t="s">
        <v>82</v>
      </c>
      <c r="B36" s="80" t="s">
        <v>116</v>
      </c>
      <c r="C36" s="87" t="s">
        <v>118</v>
      </c>
    </row>
    <row r="37" spans="1:3" x14ac:dyDescent="0.25">
      <c r="A37" s="22" t="s">
        <v>83</v>
      </c>
      <c r="B37" s="80" t="s">
        <v>117</v>
      </c>
      <c r="C37" s="87" t="s">
        <v>119</v>
      </c>
    </row>
    <row r="38" spans="1:3" x14ac:dyDescent="0.25">
      <c r="A38" s="22" t="s">
        <v>84</v>
      </c>
      <c r="B38" s="80" t="s">
        <v>120</v>
      </c>
      <c r="C38" s="87" t="s">
        <v>121</v>
      </c>
    </row>
    <row r="39" spans="1:3" x14ac:dyDescent="0.25">
      <c r="A39" s="22" t="s">
        <v>85</v>
      </c>
      <c r="B39" s="80"/>
      <c r="C39" s="32" t="s">
        <v>96</v>
      </c>
    </row>
    <row r="40" spans="1:3" x14ac:dyDescent="0.25">
      <c r="A40" s="22" t="s">
        <v>86</v>
      </c>
      <c r="B40" s="80"/>
      <c r="C40" s="32" t="s">
        <v>96</v>
      </c>
    </row>
    <row r="41" spans="1:3" x14ac:dyDescent="0.25">
      <c r="A41" s="22" t="s">
        <v>87</v>
      </c>
      <c r="B41" s="80"/>
      <c r="C41" s="32" t="s">
        <v>96</v>
      </c>
    </row>
  </sheetData>
  <sheetProtection password="C736" sheet="1" objects="1" scenarios="1"/>
  <phoneticPr fontId="0" type="noConversion"/>
  <dataValidations count="13">
    <dataValidation type="whole" allowBlank="1" showInputMessage="1" showErrorMessage="1" sqref="B16" xr:uid="{00000000-0002-0000-0F00-000000000000}">
      <formula1>1</formula1>
      <formula2>2</formula2>
    </dataValidation>
    <dataValidation type="whole" showInputMessage="1" showErrorMessage="1" error="Er moet een waarde ingevoerd worden tussen 1 t/m 6." sqref="B6" xr:uid="{00000000-0002-0000-0F00-000001000000}">
      <formula1>1</formula1>
      <formula2>6</formula2>
    </dataValidation>
    <dataValidation type="whole" allowBlank="1" showInputMessage="1" showErrorMessage="1" sqref="B19:B21" xr:uid="{00000000-0002-0000-0F00-000002000000}">
      <formula1>2</formula1>
      <formula2>3</formula2>
    </dataValidation>
    <dataValidation type="whole" showInputMessage="1" showErrorMessage="1" error="Er moet een waarde ingevoerd worden." sqref="B5" xr:uid="{00000000-0002-0000-0F00-000003000000}">
      <formula1>1</formula1>
      <formula2>999</formula2>
    </dataValidation>
    <dataValidation type="whole" showInputMessage="1" showErrorMessage="1" error="Er moet een waarde ingevoerd worden." sqref="B8 B4" xr:uid="{00000000-0002-0000-0F00-000004000000}">
      <formula1>1</formula1>
      <formula2>2</formula2>
    </dataValidation>
    <dataValidation type="whole" showInputMessage="1" showErrorMessage="1" error="De waarde kan zijn 0 of 1." sqref="B7" xr:uid="{00000000-0002-0000-0F00-000005000000}">
      <formula1>0</formula1>
      <formula2>2</formula2>
    </dataValidation>
    <dataValidation type="textLength" showInputMessage="1" showErrorMessage="1" error="Er moet een tekst worden ingevoerd." sqref="B3" xr:uid="{00000000-0002-0000-0F00-000006000000}">
      <formula1>1</formula1>
      <formula2>60</formula2>
    </dataValidation>
    <dataValidation type="whole" allowBlank="1" showInputMessage="1" showErrorMessage="1" sqref="B9" xr:uid="{00000000-0002-0000-0F00-000007000000}">
      <formula1>0</formula1>
      <formula2>1</formula2>
    </dataValidation>
    <dataValidation type="whole" allowBlank="1" showInputMessage="1" showErrorMessage="1" error="De minimale waarde is 2 de maximale is 10" sqref="B25:B33" xr:uid="{00000000-0002-0000-0F00-000008000000}">
      <formula1>2</formula1>
      <formula2>10</formula2>
    </dataValidation>
    <dataValidation type="whole" allowBlank="1" showInputMessage="1" showErrorMessage="1" error="Er moet een waarde ingevoerd worden van 1 t/m 999 of blanko." sqref="B10 B12" xr:uid="{00000000-0002-0000-0F00-000009000000}">
      <formula1>1</formula1>
      <formula2>999</formula2>
    </dataValidation>
    <dataValidation type="list" allowBlank="1" showInputMessage="1" showErrorMessage="1" sqref="B13" xr:uid="{00000000-0002-0000-0F00-00000A000000}">
      <formula1>"Aanmelden,Afmelden"</formula1>
    </dataValidation>
    <dataValidation type="list" allowBlank="1" showInputMessage="1" showErrorMessage="1" error="Er moet een waarde ingevoerd worden van 2 t/m 6 of blanko." prompt="Bij de keuze punten van de proef wordt automatisch de plaatsing berekend. De keuze voor plaatsing worden de jury punten niet meegenomen en bij keuze voor beide het gem. perc. van alle jury's genomen en de plaatsing niet berekend. " sqref="B11" xr:uid="{00000000-0002-0000-0F00-00000B000000}">
      <formula1>"1: Punten van de proef, 2: Plaatsing,3: Percentage en plaatsing"</formula1>
    </dataValidation>
    <dataValidation type="list" allowBlank="1" showInputMessage="1" showErrorMessage="1" sqref="B17:B18 B14:B15" xr:uid="{00000000-0002-0000-0F00-00000C000000}">
      <formula1>"Ja,Nee"</formula1>
    </dataValidation>
  </dataValidations>
  <printOptions gridLines="1"/>
  <pageMargins left="0.39370078740157483" right="0.39370078740157483" top="0.98425196850393704" bottom="0.98425196850393704" header="0.51181102362204722" footer="0.51181102362204722"/>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0402" r:id="rId4" name="Button 2">
              <controlPr defaultSize="0" print="0" autoFill="0" autoPict="0" macro="[0]!verbergen_Tab">
                <anchor moveWithCells="1" sizeWithCells="1">
                  <from>
                    <xdr:col>2</xdr:col>
                    <xdr:colOff>289560</xdr:colOff>
                    <xdr:row>16</xdr:row>
                    <xdr:rowOff>60960</xdr:rowOff>
                  </from>
                  <to>
                    <xdr:col>2</xdr:col>
                    <xdr:colOff>3032760</xdr:colOff>
                    <xdr:row>17</xdr:row>
                    <xdr:rowOff>152400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Blad1">
    <pageSetUpPr fitToPage="1"/>
  </sheetPr>
  <dimension ref="A1:J66"/>
  <sheetViews>
    <sheetView workbookViewId="0">
      <pane ySplit="4" topLeftCell="A5" activePane="bottomLeft" state="frozen"/>
      <selection activeCell="C5" sqref="C5:E5"/>
      <selection pane="bottomLeft" activeCell="A5" sqref="A5"/>
    </sheetView>
  </sheetViews>
  <sheetFormatPr defaultRowHeight="13.2" x14ac:dyDescent="0.25"/>
  <cols>
    <col min="1" max="1" width="8" style="1" customWidth="1"/>
    <col min="2" max="2" width="10" style="1" customWidth="1"/>
    <col min="3" max="3" width="28.109375" style="1" customWidth="1"/>
    <col min="4" max="4" width="31.33203125" style="1" customWidth="1"/>
    <col min="5" max="5" width="6.6640625" style="1" bestFit="1" customWidth="1"/>
    <col min="6" max="6" width="4.109375" style="1" bestFit="1" customWidth="1"/>
    <col min="7" max="7" width="23.33203125" style="1" customWidth="1"/>
    <col min="8" max="8" width="30.44140625" style="1" customWidth="1"/>
    <col min="9" max="10" width="0" hidden="1" customWidth="1"/>
  </cols>
  <sheetData>
    <row r="1" spans="1:10" x14ac:dyDescent="0.25">
      <c r="A1" s="154" t="s">
        <v>20</v>
      </c>
      <c r="B1" s="155"/>
      <c r="C1" s="155"/>
      <c r="D1" s="155"/>
      <c r="E1" s="155"/>
      <c r="F1" s="155"/>
      <c r="G1" s="155"/>
      <c r="H1" s="156"/>
      <c r="I1" s="83"/>
      <c r="J1" s="83"/>
    </row>
    <row r="2" spans="1:10" hidden="1" x14ac:dyDescent="0.25">
      <c r="I2" s="84"/>
      <c r="J2" s="84"/>
    </row>
    <row r="3" spans="1:10" ht="25.5" customHeight="1" x14ac:dyDescent="0.25">
      <c r="A3" s="4" t="s">
        <v>9</v>
      </c>
      <c r="B3" s="152" t="str">
        <f>Instellingen!B3</f>
        <v>Zuid- West Veluwe</v>
      </c>
      <c r="C3" s="153"/>
      <c r="D3" s="153"/>
      <c r="E3" s="157" t="s">
        <v>111</v>
      </c>
      <c r="F3" s="157"/>
      <c r="G3" s="82" t="s">
        <v>34</v>
      </c>
      <c r="H3" s="81"/>
    </row>
    <row r="4" spans="1:10" x14ac:dyDescent="0.25">
      <c r="A4" s="2" t="s">
        <v>21</v>
      </c>
      <c r="B4" s="2" t="s">
        <v>7</v>
      </c>
      <c r="C4" s="85" t="s">
        <v>114</v>
      </c>
      <c r="D4" s="2" t="s">
        <v>1</v>
      </c>
      <c r="E4" s="2" t="s">
        <v>22</v>
      </c>
      <c r="F4" s="2" t="s">
        <v>24</v>
      </c>
      <c r="G4" s="2" t="s">
        <v>25</v>
      </c>
      <c r="H4" s="2" t="s">
        <v>26</v>
      </c>
      <c r="I4" s="84" t="str">
        <f>IF(C4&lt;&gt;"",RIGHT(C4,LEN(C4)-SEARCH(" ",C4,1)),"")</f>
        <v>/ amazone</v>
      </c>
      <c r="J4" s="84" t="str">
        <f>IF(C4&lt;&gt;"",LEFT(C4, SEARCH(" ",C4,1)),"")</f>
        <v xml:space="preserve">Ruiter </v>
      </c>
    </row>
    <row r="6" spans="1:10" x14ac:dyDescent="0.25">
      <c r="C6" s="1" t="s">
        <v>526</v>
      </c>
      <c r="D6" s="1" t="s">
        <v>534</v>
      </c>
    </row>
    <row r="7" spans="1:10" x14ac:dyDescent="0.25">
      <c r="A7" s="1">
        <v>1</v>
      </c>
      <c r="B7" s="1" t="s">
        <v>122</v>
      </c>
      <c r="C7" s="1" t="s">
        <v>479</v>
      </c>
      <c r="D7" s="1" t="s">
        <v>123</v>
      </c>
      <c r="E7" s="1" t="s">
        <v>27</v>
      </c>
      <c r="G7" s="1" t="s">
        <v>124</v>
      </c>
    </row>
    <row r="8" spans="1:10" x14ac:dyDescent="0.25">
      <c r="A8" s="1">
        <v>2</v>
      </c>
      <c r="B8" s="1" t="s">
        <v>131</v>
      </c>
      <c r="C8" s="1" t="s">
        <v>340</v>
      </c>
      <c r="D8" s="1" t="s">
        <v>132</v>
      </c>
      <c r="E8" s="1" t="s">
        <v>27</v>
      </c>
      <c r="G8" s="1" t="s">
        <v>130</v>
      </c>
    </row>
    <row r="9" spans="1:10" x14ac:dyDescent="0.25">
      <c r="A9" s="1">
        <v>3</v>
      </c>
      <c r="B9" s="1" t="s">
        <v>125</v>
      </c>
      <c r="C9" s="1" t="s">
        <v>338</v>
      </c>
      <c r="D9" s="1" t="s">
        <v>126</v>
      </c>
      <c r="E9" s="1" t="s">
        <v>27</v>
      </c>
      <c r="G9" s="1" t="s">
        <v>127</v>
      </c>
    </row>
    <row r="10" spans="1:10" x14ac:dyDescent="0.25">
      <c r="A10" s="1" t="s">
        <v>535</v>
      </c>
      <c r="B10" s="1" t="s">
        <v>447</v>
      </c>
      <c r="C10" s="1" t="s">
        <v>487</v>
      </c>
      <c r="D10" s="1" t="s">
        <v>448</v>
      </c>
      <c r="E10" s="1" t="s">
        <v>27</v>
      </c>
      <c r="G10" s="1" t="s">
        <v>162</v>
      </c>
    </row>
    <row r="11" spans="1:10" x14ac:dyDescent="0.25">
      <c r="A11" s="1" t="s">
        <v>536</v>
      </c>
      <c r="B11" s="1" t="s">
        <v>449</v>
      </c>
      <c r="C11" s="1" t="s">
        <v>488</v>
      </c>
      <c r="D11" s="1" t="s">
        <v>450</v>
      </c>
      <c r="E11" s="1" t="s">
        <v>27</v>
      </c>
      <c r="G11" s="1" t="s">
        <v>175</v>
      </c>
    </row>
    <row r="13" spans="1:10" x14ac:dyDescent="0.25">
      <c r="C13" s="1" t="s">
        <v>527</v>
      </c>
      <c r="D13" s="1" t="s">
        <v>537</v>
      </c>
    </row>
    <row r="14" spans="1:10" x14ac:dyDescent="0.25">
      <c r="A14" s="1">
        <v>1</v>
      </c>
      <c r="B14" s="1" t="s">
        <v>183</v>
      </c>
      <c r="C14" s="1" t="s">
        <v>360</v>
      </c>
      <c r="D14" s="1" t="s">
        <v>184</v>
      </c>
      <c r="E14" s="1" t="s">
        <v>28</v>
      </c>
      <c r="G14" s="1" t="s">
        <v>127</v>
      </c>
    </row>
    <row r="15" spans="1:10" x14ac:dyDescent="0.25">
      <c r="A15" s="1">
        <v>2</v>
      </c>
      <c r="B15" s="1" t="s">
        <v>185</v>
      </c>
      <c r="C15" s="1" t="s">
        <v>361</v>
      </c>
      <c r="D15" s="1" t="s">
        <v>434</v>
      </c>
      <c r="E15" s="1" t="s">
        <v>28</v>
      </c>
      <c r="G15" s="1" t="s">
        <v>186</v>
      </c>
    </row>
    <row r="16" spans="1:10" x14ac:dyDescent="0.25">
      <c r="A16" s="1">
        <v>3</v>
      </c>
      <c r="B16" s="1" t="s">
        <v>217</v>
      </c>
      <c r="C16" s="1" t="s">
        <v>375</v>
      </c>
      <c r="D16" s="1" t="s">
        <v>218</v>
      </c>
      <c r="E16" s="1" t="s">
        <v>28</v>
      </c>
      <c r="G16" s="1" t="s">
        <v>165</v>
      </c>
    </row>
    <row r="17" spans="1:7" x14ac:dyDescent="0.25">
      <c r="A17" s="1">
        <v>4</v>
      </c>
      <c r="B17" s="1" t="s">
        <v>187</v>
      </c>
      <c r="C17" s="1" t="s">
        <v>362</v>
      </c>
      <c r="D17" s="1" t="s">
        <v>188</v>
      </c>
      <c r="E17" s="1" t="s">
        <v>28</v>
      </c>
      <c r="G17" s="1" t="s">
        <v>155</v>
      </c>
    </row>
    <row r="18" spans="1:7" x14ac:dyDescent="0.25">
      <c r="A18" s="1" t="s">
        <v>535</v>
      </c>
      <c r="B18" s="1" t="s">
        <v>437</v>
      </c>
      <c r="C18" s="1" t="s">
        <v>483</v>
      </c>
      <c r="D18" s="1" t="s">
        <v>438</v>
      </c>
      <c r="E18" s="1" t="s">
        <v>28</v>
      </c>
      <c r="G18" s="1" t="s">
        <v>186</v>
      </c>
    </row>
    <row r="19" spans="1:7" x14ac:dyDescent="0.25">
      <c r="A19" s="1" t="s">
        <v>536</v>
      </c>
      <c r="B19" s="1" t="s">
        <v>191</v>
      </c>
      <c r="C19" s="1" t="s">
        <v>364</v>
      </c>
      <c r="D19" s="1" t="s">
        <v>192</v>
      </c>
      <c r="E19" s="1" t="s">
        <v>28</v>
      </c>
      <c r="G19" s="1" t="s">
        <v>155</v>
      </c>
    </row>
    <row r="21" spans="1:7" x14ac:dyDescent="0.25">
      <c r="C21" s="1" t="s">
        <v>528</v>
      </c>
      <c r="D21" s="1" t="s">
        <v>534</v>
      </c>
    </row>
    <row r="22" spans="1:7" x14ac:dyDescent="0.25">
      <c r="A22" s="1">
        <v>1</v>
      </c>
      <c r="B22" s="1" t="s">
        <v>468</v>
      </c>
      <c r="C22" s="1" t="s">
        <v>399</v>
      </c>
      <c r="D22" s="1" t="s">
        <v>469</v>
      </c>
      <c r="E22" s="1" t="s">
        <v>29</v>
      </c>
      <c r="G22" s="1" t="s">
        <v>130</v>
      </c>
    </row>
    <row r="23" spans="1:7" x14ac:dyDescent="0.25">
      <c r="A23" s="1">
        <v>2</v>
      </c>
      <c r="B23" s="1" t="s">
        <v>156</v>
      </c>
      <c r="C23" s="1" t="s">
        <v>349</v>
      </c>
      <c r="D23" s="1" t="s">
        <v>157</v>
      </c>
      <c r="E23" s="1" t="s">
        <v>29</v>
      </c>
      <c r="G23" s="1" t="s">
        <v>152</v>
      </c>
    </row>
    <row r="24" spans="1:7" x14ac:dyDescent="0.25">
      <c r="A24" s="1">
        <v>3</v>
      </c>
      <c r="B24" s="1" t="s">
        <v>470</v>
      </c>
      <c r="C24" s="1" t="s">
        <v>496</v>
      </c>
      <c r="D24" s="1" t="s">
        <v>471</v>
      </c>
      <c r="E24" s="1" t="s">
        <v>29</v>
      </c>
      <c r="G24" s="1" t="s">
        <v>178</v>
      </c>
    </row>
    <row r="25" spans="1:7" x14ac:dyDescent="0.25">
      <c r="A25" s="1" t="s">
        <v>535</v>
      </c>
      <c r="B25" s="1" t="s">
        <v>158</v>
      </c>
      <c r="C25" s="1" t="s">
        <v>350</v>
      </c>
      <c r="D25" s="1" t="s">
        <v>159</v>
      </c>
      <c r="E25" s="1" t="s">
        <v>29</v>
      </c>
      <c r="G25" s="1" t="s">
        <v>155</v>
      </c>
    </row>
    <row r="26" spans="1:7" x14ac:dyDescent="0.25">
      <c r="A26" s="1" t="s">
        <v>536</v>
      </c>
      <c r="B26" s="1" t="s">
        <v>166</v>
      </c>
      <c r="C26" s="1" t="s">
        <v>353</v>
      </c>
      <c r="D26" s="1" t="s">
        <v>167</v>
      </c>
      <c r="E26" s="1" t="s">
        <v>29</v>
      </c>
      <c r="G26" s="1" t="s">
        <v>155</v>
      </c>
    </row>
    <row r="28" spans="1:7" x14ac:dyDescent="0.25">
      <c r="C28" s="1" t="s">
        <v>529</v>
      </c>
      <c r="D28" s="1" t="s">
        <v>537</v>
      </c>
    </row>
    <row r="29" spans="1:7" x14ac:dyDescent="0.25">
      <c r="A29" s="1">
        <v>1</v>
      </c>
      <c r="B29" s="1" t="s">
        <v>234</v>
      </c>
      <c r="C29" s="1" t="s">
        <v>383</v>
      </c>
      <c r="D29" s="1" t="s">
        <v>235</v>
      </c>
      <c r="E29" s="1" t="s">
        <v>30</v>
      </c>
      <c r="G29" s="1" t="s">
        <v>175</v>
      </c>
    </row>
    <row r="30" spans="1:7" x14ac:dyDescent="0.25">
      <c r="A30" s="1">
        <v>2</v>
      </c>
      <c r="B30" s="1" t="s">
        <v>233</v>
      </c>
      <c r="C30" s="1" t="s">
        <v>382</v>
      </c>
      <c r="D30" s="1" t="s">
        <v>457</v>
      </c>
      <c r="E30" s="1" t="s">
        <v>30</v>
      </c>
      <c r="G30" s="1" t="s">
        <v>232</v>
      </c>
    </row>
    <row r="31" spans="1:7" x14ac:dyDescent="0.25">
      <c r="A31" s="1">
        <v>3</v>
      </c>
      <c r="B31" s="1" t="s">
        <v>236</v>
      </c>
      <c r="C31" s="1" t="s">
        <v>384</v>
      </c>
      <c r="D31" s="1" t="s">
        <v>237</v>
      </c>
      <c r="E31" s="1" t="s">
        <v>30</v>
      </c>
      <c r="G31" s="1" t="s">
        <v>165</v>
      </c>
    </row>
    <row r="32" spans="1:7" x14ac:dyDescent="0.25">
      <c r="A32" s="1">
        <v>4</v>
      </c>
      <c r="B32" s="1" t="s">
        <v>242</v>
      </c>
      <c r="C32" s="1" t="s">
        <v>387</v>
      </c>
      <c r="D32" s="1" t="s">
        <v>243</v>
      </c>
      <c r="E32" s="1" t="s">
        <v>30</v>
      </c>
      <c r="G32" s="1" t="s">
        <v>244</v>
      </c>
    </row>
    <row r="33" spans="1:7" x14ac:dyDescent="0.25">
      <c r="A33" s="1" t="s">
        <v>535</v>
      </c>
      <c r="B33" s="1" t="s">
        <v>238</v>
      </c>
      <c r="C33" s="1" t="s">
        <v>385</v>
      </c>
      <c r="D33" s="1" t="s">
        <v>239</v>
      </c>
      <c r="E33" s="1" t="s">
        <v>30</v>
      </c>
      <c r="G33" s="1" t="s">
        <v>178</v>
      </c>
    </row>
    <row r="34" spans="1:7" x14ac:dyDescent="0.25">
      <c r="A34" s="1" t="s">
        <v>536</v>
      </c>
      <c r="B34" s="1" t="s">
        <v>462</v>
      </c>
      <c r="C34" s="1" t="s">
        <v>493</v>
      </c>
      <c r="D34" s="1" t="s">
        <v>463</v>
      </c>
      <c r="E34" s="1" t="s">
        <v>30</v>
      </c>
      <c r="G34" s="1" t="s">
        <v>204</v>
      </c>
    </row>
    <row r="36" spans="1:7" x14ac:dyDescent="0.25">
      <c r="C36" s="1" t="s">
        <v>530</v>
      </c>
      <c r="D36" s="1" t="s">
        <v>538</v>
      </c>
    </row>
    <row r="37" spans="1:7" x14ac:dyDescent="0.25">
      <c r="A37" s="1">
        <v>1</v>
      </c>
      <c r="B37" s="1" t="s">
        <v>260</v>
      </c>
      <c r="C37" s="1" t="s">
        <v>395</v>
      </c>
      <c r="D37" s="1" t="s">
        <v>261</v>
      </c>
      <c r="E37" s="1" t="s">
        <v>31</v>
      </c>
      <c r="G37" s="1" t="s">
        <v>127</v>
      </c>
    </row>
    <row r="38" spans="1:7" x14ac:dyDescent="0.25">
      <c r="A38" s="1">
        <v>2</v>
      </c>
      <c r="B38" s="1" t="s">
        <v>273</v>
      </c>
      <c r="C38" s="1" t="s">
        <v>400</v>
      </c>
      <c r="D38" s="1" t="s">
        <v>274</v>
      </c>
      <c r="E38" s="1" t="s">
        <v>31</v>
      </c>
      <c r="G38" s="1" t="s">
        <v>186</v>
      </c>
    </row>
    <row r="39" spans="1:7" x14ac:dyDescent="0.25">
      <c r="A39" s="1">
        <v>3</v>
      </c>
      <c r="B39" s="1" t="s">
        <v>266</v>
      </c>
      <c r="C39" s="1" t="s">
        <v>397</v>
      </c>
      <c r="D39" s="1" t="s">
        <v>267</v>
      </c>
      <c r="E39" s="1" t="s">
        <v>31</v>
      </c>
      <c r="G39" s="1" t="s">
        <v>268</v>
      </c>
    </row>
    <row r="40" spans="1:7" x14ac:dyDescent="0.25">
      <c r="A40" s="1">
        <v>4</v>
      </c>
      <c r="B40" s="1" t="s">
        <v>271</v>
      </c>
      <c r="C40" s="1" t="s">
        <v>399</v>
      </c>
      <c r="D40" s="1" t="s">
        <v>272</v>
      </c>
      <c r="E40" s="1" t="s">
        <v>31</v>
      </c>
      <c r="G40" s="1" t="s">
        <v>130</v>
      </c>
    </row>
    <row r="41" spans="1:7" x14ac:dyDescent="0.25">
      <c r="A41" s="1">
        <v>5</v>
      </c>
      <c r="B41" s="1" t="s">
        <v>277</v>
      </c>
      <c r="C41" s="1" t="s">
        <v>402</v>
      </c>
      <c r="D41" s="1" t="s">
        <v>278</v>
      </c>
      <c r="E41" s="1" t="s">
        <v>31</v>
      </c>
      <c r="G41" s="1" t="s">
        <v>175</v>
      </c>
    </row>
    <row r="42" spans="1:7" x14ac:dyDescent="0.25">
      <c r="A42" s="1" t="s">
        <v>535</v>
      </c>
      <c r="B42" s="1" t="s">
        <v>264</v>
      </c>
      <c r="C42" s="1" t="s">
        <v>382</v>
      </c>
      <c r="D42" s="1" t="s">
        <v>265</v>
      </c>
      <c r="E42" s="1" t="s">
        <v>31</v>
      </c>
      <c r="G42" s="1" t="s">
        <v>232</v>
      </c>
    </row>
    <row r="43" spans="1:7" x14ac:dyDescent="0.25">
      <c r="A43" s="1" t="s">
        <v>536</v>
      </c>
      <c r="B43" s="1" t="s">
        <v>269</v>
      </c>
      <c r="C43" s="1" t="s">
        <v>398</v>
      </c>
      <c r="D43" s="1" t="s">
        <v>270</v>
      </c>
      <c r="E43" s="1" t="s">
        <v>31</v>
      </c>
      <c r="G43" s="1" t="s">
        <v>204</v>
      </c>
    </row>
    <row r="45" spans="1:7" x14ac:dyDescent="0.25">
      <c r="C45" s="1" t="s">
        <v>531</v>
      </c>
      <c r="D45" s="1" t="s">
        <v>534</v>
      </c>
    </row>
    <row r="46" spans="1:7" x14ac:dyDescent="0.25">
      <c r="A46" s="1">
        <v>1</v>
      </c>
      <c r="B46" s="1" t="s">
        <v>293</v>
      </c>
      <c r="C46" s="1" t="s">
        <v>408</v>
      </c>
      <c r="D46" s="1" t="s">
        <v>294</v>
      </c>
      <c r="E46" s="1" t="s">
        <v>32</v>
      </c>
      <c r="G46" s="1" t="s">
        <v>223</v>
      </c>
    </row>
    <row r="47" spans="1:7" x14ac:dyDescent="0.25">
      <c r="A47" s="1">
        <v>2</v>
      </c>
      <c r="B47" s="1" t="s">
        <v>426</v>
      </c>
      <c r="C47" s="1" t="s">
        <v>478</v>
      </c>
      <c r="D47" s="1" t="s">
        <v>427</v>
      </c>
      <c r="E47" s="1" t="s">
        <v>32</v>
      </c>
      <c r="G47" s="1" t="s">
        <v>204</v>
      </c>
    </row>
    <row r="48" spans="1:7" x14ac:dyDescent="0.25">
      <c r="A48" s="1">
        <v>3</v>
      </c>
      <c r="B48" s="1" t="s">
        <v>262</v>
      </c>
      <c r="C48" s="1" t="s">
        <v>396</v>
      </c>
      <c r="D48" s="1" t="s">
        <v>263</v>
      </c>
      <c r="E48" s="1" t="s">
        <v>32</v>
      </c>
      <c r="G48" s="1" t="s">
        <v>186</v>
      </c>
    </row>
    <row r="49" spans="1:7" x14ac:dyDescent="0.25">
      <c r="A49" s="1" t="s">
        <v>535</v>
      </c>
      <c r="B49" s="1" t="s">
        <v>291</v>
      </c>
      <c r="C49" s="1" t="s">
        <v>479</v>
      </c>
      <c r="D49" s="1" t="s">
        <v>292</v>
      </c>
      <c r="E49" s="1" t="s">
        <v>32</v>
      </c>
      <c r="G49" s="1" t="s">
        <v>124</v>
      </c>
    </row>
    <row r="50" spans="1:7" x14ac:dyDescent="0.25">
      <c r="A50" s="1" t="s">
        <v>536</v>
      </c>
      <c r="B50" s="1" t="s">
        <v>289</v>
      </c>
      <c r="C50" s="1" t="s">
        <v>407</v>
      </c>
      <c r="D50" s="1" t="s">
        <v>290</v>
      </c>
      <c r="E50" s="1" t="s">
        <v>32</v>
      </c>
      <c r="G50" s="1" t="s">
        <v>155</v>
      </c>
    </row>
    <row r="52" spans="1:7" x14ac:dyDescent="0.25">
      <c r="C52" s="1" t="s">
        <v>532</v>
      </c>
      <c r="D52" s="1" t="s">
        <v>538</v>
      </c>
    </row>
    <row r="53" spans="1:7" x14ac:dyDescent="0.25">
      <c r="A53" s="1">
        <v>1</v>
      </c>
      <c r="B53" s="1" t="s">
        <v>307</v>
      </c>
      <c r="C53" s="1" t="s">
        <v>413</v>
      </c>
      <c r="D53" s="1" t="s">
        <v>308</v>
      </c>
      <c r="E53" s="1" t="s">
        <v>33</v>
      </c>
      <c r="G53" s="1" t="s">
        <v>268</v>
      </c>
    </row>
    <row r="54" spans="1:7" x14ac:dyDescent="0.25">
      <c r="A54" s="1">
        <v>2</v>
      </c>
      <c r="B54" s="1" t="s">
        <v>301</v>
      </c>
      <c r="C54" s="1" t="s">
        <v>412</v>
      </c>
      <c r="D54" s="1" t="s">
        <v>302</v>
      </c>
      <c r="E54" s="1" t="s">
        <v>33</v>
      </c>
      <c r="G54" s="1" t="s">
        <v>155</v>
      </c>
    </row>
    <row r="55" spans="1:7" x14ac:dyDescent="0.25">
      <c r="A55" s="1">
        <v>3</v>
      </c>
      <c r="B55" s="1" t="s">
        <v>305</v>
      </c>
      <c r="C55" s="1" t="s">
        <v>382</v>
      </c>
      <c r="D55" s="1" t="s">
        <v>306</v>
      </c>
      <c r="E55" s="1" t="s">
        <v>33</v>
      </c>
      <c r="G55" s="1" t="s">
        <v>232</v>
      </c>
    </row>
    <row r="56" spans="1:7" x14ac:dyDescent="0.25">
      <c r="A56" s="1">
        <v>4</v>
      </c>
      <c r="B56" s="1" t="s">
        <v>303</v>
      </c>
      <c r="C56" s="1" t="s">
        <v>360</v>
      </c>
      <c r="D56" s="1" t="s">
        <v>304</v>
      </c>
      <c r="E56" s="1" t="s">
        <v>33</v>
      </c>
      <c r="G56" s="1" t="s">
        <v>127</v>
      </c>
    </row>
    <row r="57" spans="1:7" x14ac:dyDescent="0.25">
      <c r="A57" s="1">
        <v>5</v>
      </c>
      <c r="B57" s="1" t="s">
        <v>319</v>
      </c>
      <c r="C57" s="1" t="s">
        <v>418</v>
      </c>
      <c r="D57" s="1" t="s">
        <v>320</v>
      </c>
      <c r="E57" s="1" t="s">
        <v>33</v>
      </c>
      <c r="G57" s="1" t="s">
        <v>162</v>
      </c>
    </row>
    <row r="58" spans="1:7" x14ac:dyDescent="0.25">
      <c r="A58" s="1" t="s">
        <v>535</v>
      </c>
      <c r="B58" s="1" t="s">
        <v>313</v>
      </c>
      <c r="C58" s="1" t="s">
        <v>415</v>
      </c>
      <c r="D58" s="1" t="s">
        <v>314</v>
      </c>
      <c r="E58" s="1" t="s">
        <v>33</v>
      </c>
      <c r="G58" s="1" t="s">
        <v>175</v>
      </c>
    </row>
    <row r="59" spans="1:7" x14ac:dyDescent="0.25">
      <c r="A59" s="1" t="s">
        <v>536</v>
      </c>
      <c r="B59" s="1" t="s">
        <v>309</v>
      </c>
      <c r="C59" s="1" t="s">
        <v>414</v>
      </c>
      <c r="D59" s="1" t="s">
        <v>310</v>
      </c>
      <c r="E59" s="1" t="s">
        <v>33</v>
      </c>
      <c r="G59" s="1" t="s">
        <v>204</v>
      </c>
    </row>
    <row r="61" spans="1:7" x14ac:dyDescent="0.25">
      <c r="C61" s="1" t="s">
        <v>533</v>
      </c>
      <c r="D61" s="1" t="s">
        <v>537</v>
      </c>
    </row>
    <row r="62" spans="1:7" x14ac:dyDescent="0.25">
      <c r="A62" s="1">
        <v>1</v>
      </c>
      <c r="B62" s="1" t="s">
        <v>327</v>
      </c>
      <c r="C62" s="1" t="s">
        <v>422</v>
      </c>
      <c r="D62" s="1" t="s">
        <v>328</v>
      </c>
      <c r="E62" s="1" t="s">
        <v>110</v>
      </c>
      <c r="G62" s="1" t="s">
        <v>175</v>
      </c>
    </row>
    <row r="63" spans="1:7" x14ac:dyDescent="0.25">
      <c r="A63" s="1">
        <v>2</v>
      </c>
      <c r="B63" s="1" t="s">
        <v>432</v>
      </c>
      <c r="C63" s="1" t="s">
        <v>481</v>
      </c>
      <c r="D63" s="1" t="s">
        <v>433</v>
      </c>
      <c r="E63" s="1" t="s">
        <v>110</v>
      </c>
      <c r="G63" s="1" t="s">
        <v>175</v>
      </c>
    </row>
    <row r="64" spans="1:7" x14ac:dyDescent="0.25">
      <c r="A64" s="1">
        <v>3</v>
      </c>
      <c r="B64" s="1" t="s">
        <v>331</v>
      </c>
      <c r="C64" s="1" t="s">
        <v>423</v>
      </c>
      <c r="D64" s="1" t="s">
        <v>332</v>
      </c>
      <c r="E64" s="1" t="s">
        <v>110</v>
      </c>
      <c r="G64" s="1" t="s">
        <v>147</v>
      </c>
    </row>
    <row r="65" spans="1:7" x14ac:dyDescent="0.25">
      <c r="A65" s="1">
        <v>4</v>
      </c>
      <c r="B65" s="1" t="s">
        <v>333</v>
      </c>
      <c r="C65" s="1" t="s">
        <v>424</v>
      </c>
      <c r="D65" s="1" t="s">
        <v>334</v>
      </c>
      <c r="E65" s="1" t="s">
        <v>110</v>
      </c>
      <c r="G65" s="1" t="s">
        <v>130</v>
      </c>
    </row>
    <row r="66" spans="1:7" x14ac:dyDescent="0.25">
      <c r="A66" s="1" t="s">
        <v>535</v>
      </c>
      <c r="B66" s="1" t="s">
        <v>335</v>
      </c>
      <c r="C66" s="1" t="s">
        <v>425</v>
      </c>
      <c r="D66" s="1" t="s">
        <v>336</v>
      </c>
      <c r="E66" s="1" t="s">
        <v>110</v>
      </c>
      <c r="G66" s="1" t="s">
        <v>244</v>
      </c>
    </row>
  </sheetData>
  <sheetProtection sheet="1" objects="1" scenarios="1"/>
  <mergeCells count="3">
    <mergeCell ref="B3:D3"/>
    <mergeCell ref="A1:H1"/>
    <mergeCell ref="E3:F3"/>
  </mergeCells>
  <phoneticPr fontId="0" type="noConversion"/>
  <printOptions gridLines="1"/>
  <pageMargins left="0.19685039370078741" right="0.19685039370078741" top="0.98425196850393704" bottom="0.98425196850393704" header="0.51181102362204722" footer="0.51181102362204722"/>
  <pageSetup paperSize="9" fitToHeight="10"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Button 1">
              <controlPr defaultSize="0" print="0" autoFill="0" autoPict="0" macro="[0]!Afvaardiging">
                <anchor moveWithCells="1" sizeWithCells="1">
                  <from>
                    <xdr:col>6</xdr:col>
                    <xdr:colOff>1280160</xdr:colOff>
                    <xdr:row>2</xdr:row>
                    <xdr:rowOff>7620</xdr:rowOff>
                  </from>
                  <to>
                    <xdr:col>7</xdr:col>
                    <xdr:colOff>2004060</xdr:colOff>
                    <xdr:row>3</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17</vt:i4>
      </vt:variant>
      <vt:variant>
        <vt:lpstr>Benoemde bereiken</vt:lpstr>
      </vt:variant>
      <vt:variant>
        <vt:i4>3</vt:i4>
      </vt:variant>
    </vt:vector>
  </HeadingPairs>
  <TitlesOfParts>
    <vt:vector size="20" baseType="lpstr">
      <vt:lpstr>Informatie</vt:lpstr>
      <vt:lpstr>BB</vt:lpstr>
      <vt:lpstr>B</vt:lpstr>
      <vt:lpstr>L1</vt:lpstr>
      <vt:lpstr>L2</vt:lpstr>
      <vt:lpstr>L1 - L2</vt:lpstr>
      <vt:lpstr>M1</vt:lpstr>
      <vt:lpstr>M2</vt:lpstr>
      <vt:lpstr>M1 - M2</vt:lpstr>
      <vt:lpstr>Z1</vt:lpstr>
      <vt:lpstr>Z2</vt:lpstr>
      <vt:lpstr>ZZL</vt:lpstr>
      <vt:lpstr>Z1 - Z2</vt:lpstr>
      <vt:lpstr>Kampioenen</vt:lpstr>
      <vt:lpstr>Diversen</vt:lpstr>
      <vt:lpstr>Instellingen</vt:lpstr>
      <vt:lpstr>Afvaardiging</vt:lpstr>
      <vt:lpstr>Afvaardiging!Afdruktitels</vt:lpstr>
      <vt:lpstr>Diversen!Afdruktitels</vt:lpstr>
      <vt:lpstr>Kampioenen!Afdruktitels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Wim</dc:creator>
  <cp:lastModifiedBy>A. Appeldoorn</cp:lastModifiedBy>
  <cp:lastPrinted>2018-09-17T09:34:40Z</cp:lastPrinted>
  <dcterms:created xsi:type="dcterms:W3CDTF">2007-03-07T12:54:43Z</dcterms:created>
  <dcterms:modified xsi:type="dcterms:W3CDTF">2024-12-22T14:24:00Z</dcterms:modified>
</cp:coreProperties>
</file>